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verview" sheetId="1" r:id="rId4"/>
    <sheet state="visible" name="PREVIEW" sheetId="2" r:id="rId5"/>
    <sheet state="visible" name="WORKSHOP" sheetId="3" r:id="rId6"/>
    <sheet state="visible" name="WEEK XX" sheetId="4" r:id="rId7"/>
    <sheet state="visible" name="WORKSHOP XX" sheetId="5" r:id="rId8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21">
      <text>
        <t xml:space="preserve">those say yes they wanna sign up after we interview and end up didnt come thru</t>
      </text>
    </comment>
    <comment authorId="0" ref="A22">
      <text>
        <t xml:space="preserve">= refund case - paid and next day remorse and ask for money back  = means money already came to us.. and we had t o give it back</t>
      </text>
    </comment>
    <comment authorId="0" ref="A23">
      <text>
        <t xml:space="preserve">drop off is from the full payments</t>
      </text>
    </comment>
    <comment authorId="0" ref="A24">
      <text>
        <t xml:space="preserve">drop off is from the installment </t>
      </text>
    </comment>
  </commentList>
</comments>
</file>

<file path=xl/sharedStrings.xml><?xml version="1.0" encoding="utf-8"?>
<sst xmlns="http://schemas.openxmlformats.org/spreadsheetml/2006/main" count="98" uniqueCount="97">
  <si>
    <t>Month</t>
  </si>
  <si>
    <t>MTM Growth</t>
  </si>
  <si>
    <t>SEPTEMBER</t>
  </si>
  <si>
    <t>OCTOBER</t>
  </si>
  <si>
    <t>NOVEMBER</t>
  </si>
  <si>
    <t>DECEMBER</t>
  </si>
  <si>
    <t>Ad Spend</t>
  </si>
  <si>
    <t>Visitor</t>
  </si>
  <si>
    <t>Leads</t>
  </si>
  <si>
    <t>CPL</t>
  </si>
  <si>
    <t>Lead Conv</t>
  </si>
  <si>
    <t>Sales (Unit)</t>
  </si>
  <si>
    <t>Price</t>
  </si>
  <si>
    <t>Sales (RM)</t>
  </si>
  <si>
    <t>Profit (RM)</t>
  </si>
  <si>
    <t>Sales Live</t>
  </si>
  <si>
    <t>Sales (After)</t>
  </si>
  <si>
    <t>Cost Per Sale</t>
  </si>
  <si>
    <t>ROAS</t>
  </si>
  <si>
    <t>Attendee (START)</t>
  </si>
  <si>
    <t>Attendee (CLOSING)</t>
  </si>
  <si>
    <t>Attendee (PEAK)</t>
  </si>
  <si>
    <t>Sales conv</t>
  </si>
  <si>
    <t>Att vs Lead %</t>
  </si>
  <si>
    <t>Att At Closing</t>
  </si>
  <si>
    <t>Att Close %</t>
  </si>
  <si>
    <t>Cost Per Attendee</t>
  </si>
  <si>
    <t>Sales Value Per Att</t>
  </si>
  <si>
    <t>Sales Value vs Att Close</t>
  </si>
  <si>
    <t>Remarks</t>
  </si>
  <si>
    <t>Video Link</t>
  </si>
  <si>
    <t>JUNE</t>
  </si>
  <si>
    <t>2020.06.25</t>
  </si>
  <si>
    <t>JULY</t>
  </si>
  <si>
    <t>2020.07.06</t>
  </si>
  <si>
    <t>2020.07.28</t>
  </si>
  <si>
    <t>AUGUST</t>
  </si>
  <si>
    <t>2020.08.17</t>
  </si>
  <si>
    <t>2020.08.21</t>
  </si>
  <si>
    <t>2020.09.5</t>
  </si>
  <si>
    <t>2020.09.10</t>
  </si>
  <si>
    <t>Ad Spend = Absolute total ad spend for that campaign</t>
  </si>
  <si>
    <t>Total Visitor = how many visit to landing page</t>
  </si>
  <si>
    <t>Total Leads = how many registered with details</t>
  </si>
  <si>
    <t>Cost per lead = ad spend / total lead</t>
  </si>
  <si>
    <t>Lead conversion = total leads / total visitor</t>
  </si>
  <si>
    <t>Total sales unit = how many sales quantity</t>
  </si>
  <si>
    <t>Total sales (RM) = how much sales RM generated</t>
  </si>
  <si>
    <t>Sales live = total sales quantity happen right after the live session+within 2 - 4 hours after live</t>
  </si>
  <si>
    <t>Sales after live = total sales quantity happen next day + 3 - 4 days</t>
  </si>
  <si>
    <t>Cost per sales = total ad spend / total sales unit</t>
  </si>
  <si>
    <t>ROAS = total sales (RM) / total ad spend</t>
  </si>
  <si>
    <t>Attendee = Total HIGHEST attendee</t>
  </si>
  <si>
    <t>Att vs Lead = Total Attendee / Total Leads</t>
  </si>
  <si>
    <t>Att Closing = Total Attendee at the moment you start to preset your offer</t>
  </si>
  <si>
    <t>Att Close % = Att Closing / Attendee</t>
  </si>
  <si>
    <t>Cost per Attendee = Total ad spend / Attendee</t>
  </si>
  <si>
    <t>Sales Conv = Total sales / Attendee</t>
  </si>
  <si>
    <t>Sales C vs Att Close = Total sales / Att Closing</t>
  </si>
  <si>
    <t>Date</t>
  </si>
  <si>
    <t>Jan 1 - 3</t>
  </si>
  <si>
    <t>Feb 2 - 5</t>
  </si>
  <si>
    <t>Total student confirm</t>
  </si>
  <si>
    <t>Total student attended</t>
  </si>
  <si>
    <t>Total interview signed up</t>
  </si>
  <si>
    <t>Total interview signed up vs attended</t>
  </si>
  <si>
    <t>Total sales (unit)</t>
  </si>
  <si>
    <t>Unit Price</t>
  </si>
  <si>
    <t>Total sales unit vs interview</t>
  </si>
  <si>
    <t>Total sales ($)</t>
  </si>
  <si>
    <t>Total sales collected during workshop ($)</t>
  </si>
  <si>
    <t>Total full payment (unit)</t>
  </si>
  <si>
    <t>Total partial payment (unit)</t>
  </si>
  <si>
    <t>Total full payment (%)</t>
  </si>
  <si>
    <t>Total partial payment (%)</t>
  </si>
  <si>
    <t>Total full payment ($)</t>
  </si>
  <si>
    <t>Total partial payment ($)</t>
  </si>
  <si>
    <t>Sales Revenue Per Attendee</t>
  </si>
  <si>
    <t>Total interview dropped off (units)</t>
  </si>
  <si>
    <t>Total interview dropped off (%)</t>
  </si>
  <si>
    <t>Total say yes but no (units)</t>
  </si>
  <si>
    <t>Total sales dropped off (units)</t>
  </si>
  <si>
    <t>Total sales dropped off - full payment (units)</t>
  </si>
  <si>
    <t>Total sales dropped off - installment (units)</t>
  </si>
  <si>
    <t>Feedback key ratings in percentage</t>
  </si>
  <si>
    <t>Total Filled Feedback Form</t>
  </si>
  <si>
    <t>Total Filled (%) vs attended</t>
  </si>
  <si>
    <t>% 5/5</t>
  </si>
  <si>
    <t>% 4/5</t>
  </si>
  <si>
    <t>% 3/5</t>
  </si>
  <si>
    <t>% 2/5</t>
  </si>
  <si>
    <t>% 1/5</t>
  </si>
  <si>
    <t>% 5 + 4 Ratings</t>
  </si>
  <si>
    <t>Every webinar should have a tab created for tracking what work what did not work and if the ads have changes it will be good to document it too</t>
  </si>
  <si>
    <t>Each workshop after completion should have a tab WORKSHOP XX where XX is number to identify</t>
  </si>
  <si>
    <t>This is to put all post mortem info here - whats been tested in this workshop, what work, what did not work</t>
  </si>
  <si>
    <t>and whats the next improvement or tweaks for next workshop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</si>
</sst>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M]#,##0.00"/>
    <numFmt numFmtId="165" formatCode="[$RM]#,##0"/>
  </numFmts>
  <fonts count="15">
    <font>
      <sz val="10.0"/>
      <color rgb="FF000000"/>
      <name val="Arial"/>
      <scheme val="minor"/>
    </font>
    <font>
      <b/>
      <color rgb="FFFFFFFF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sz val="10.0"/>
      <color rgb="FFFFFFFF"/>
      <name val="Arial"/>
    </font>
    <font>
      <b/>
      <sz val="10.0"/>
      <color rgb="FFFFFFFF"/>
      <name val="Arial"/>
    </font>
    <font>
      <sz val="10.0"/>
      <color theme="1"/>
      <name val="Arial"/>
    </font>
    <font>
      <b/>
      <sz val="10.0"/>
      <color rgb="FF000000"/>
      <name val="Arial"/>
    </font>
    <font>
      <sz val="10.0"/>
      <color rgb="FF000000"/>
      <name val="Arial"/>
    </font>
    <font>
      <b/>
      <sz val="9.0"/>
      <color theme="1"/>
      <name val="Arial"/>
    </font>
    <font>
      <color theme="1"/>
      <name val="Arial"/>
    </font>
    <font>
      <sz val="9.0"/>
      <color theme="1"/>
      <name val="Arial"/>
    </font>
    <font>
      <sz val="9.0"/>
      <color rgb="FF000000"/>
      <name val="Arial"/>
    </font>
    <font>
      <b/>
      <sz val="9.0"/>
      <color rgb="FFFFFFFF"/>
      <name val="Arial"/>
    </font>
    <font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1" fillId="0" fontId="2" numFmtId="0" xfId="0" applyBorder="1" applyFont="1"/>
    <xf borderId="1" fillId="0" fontId="2" numFmtId="164" xfId="0" applyBorder="1" applyFont="1" applyNumberFormat="1"/>
    <xf borderId="1" fillId="0" fontId="2" numFmtId="164" xfId="0" applyBorder="1" applyFont="1" applyNumberFormat="1"/>
    <xf borderId="1" fillId="0" fontId="2" numFmtId="10" xfId="0" applyBorder="1" applyFont="1" applyNumberFormat="1"/>
    <xf borderId="1" fillId="3" fontId="3" numFmtId="164" xfId="0" applyBorder="1" applyFill="1" applyFont="1" applyNumberFormat="1"/>
    <xf borderId="1" fillId="0" fontId="2" numFmtId="4" xfId="0" applyBorder="1" applyFont="1" applyNumberFormat="1"/>
    <xf borderId="1" fillId="3" fontId="3" numFmtId="164" xfId="0" applyBorder="1" applyFont="1" applyNumberFormat="1"/>
    <xf borderId="1" fillId="0" fontId="2" numFmtId="0" xfId="0" applyAlignment="1" applyBorder="1" applyFont="1">
      <alignment readingOrder="0"/>
    </xf>
    <xf borderId="1" fillId="3" fontId="3" numFmtId="0" xfId="0" applyBorder="1" applyFont="1"/>
    <xf borderId="0" fillId="0" fontId="2" numFmtId="164" xfId="0" applyAlignment="1" applyFont="1" applyNumberFormat="1">
      <alignment readingOrder="0"/>
    </xf>
    <xf borderId="0" fillId="0" fontId="2" numFmtId="164" xfId="0" applyFont="1" applyNumberFormat="1"/>
    <xf borderId="1" fillId="2" fontId="4" numFmtId="0" xfId="0" applyAlignment="1" applyBorder="1" applyFont="1">
      <alignment shrinkToFit="0" vertical="bottom" wrapText="1"/>
    </xf>
    <xf borderId="1" fillId="2" fontId="5" numFmtId="0" xfId="0" applyAlignment="1" applyBorder="1" applyFont="1">
      <alignment horizontal="center" readingOrder="0" shrinkToFit="0" vertical="bottom" wrapText="1"/>
    </xf>
    <xf borderId="1" fillId="2" fontId="5" numFmtId="0" xfId="0" applyAlignment="1" applyBorder="1" applyFont="1">
      <alignment readingOrder="0" shrinkToFit="0" vertical="bottom" wrapText="1"/>
    </xf>
    <xf borderId="0" fillId="2" fontId="5" numFmtId="0" xfId="0" applyAlignment="1" applyFont="1">
      <alignment horizontal="center" readingOrder="0" shrinkToFit="0" vertical="bottom" wrapText="1"/>
    </xf>
    <xf borderId="0" fillId="0" fontId="6" numFmtId="0" xfId="0" applyAlignment="1" applyFont="1">
      <alignment shrinkToFit="0" wrapText="1"/>
    </xf>
    <xf borderId="1" fillId="4" fontId="7" numFmtId="0" xfId="0" applyAlignment="1" applyBorder="1" applyFill="1" applyFont="1">
      <alignment readingOrder="0" shrinkToFit="0" vertical="bottom" wrapText="0"/>
    </xf>
    <xf borderId="1" fillId="4" fontId="7" numFmtId="164" xfId="0" applyAlignment="1" applyBorder="1" applyFont="1" applyNumberFormat="1">
      <alignment readingOrder="0" shrinkToFit="0" vertical="bottom" wrapText="0"/>
    </xf>
    <xf borderId="1" fillId="4" fontId="7" numFmtId="164" xfId="0" applyAlignment="1" applyBorder="1" applyFont="1" applyNumberFormat="1">
      <alignment shrinkToFit="0" vertical="bottom" wrapText="0"/>
    </xf>
    <xf borderId="1" fillId="4" fontId="7" numFmtId="10" xfId="0" applyAlignment="1" applyBorder="1" applyFont="1" applyNumberFormat="1">
      <alignment shrinkToFit="0" vertical="bottom" wrapText="0"/>
    </xf>
    <xf borderId="1" fillId="4" fontId="3" numFmtId="0" xfId="0" applyAlignment="1" applyBorder="1" applyFont="1">
      <alignment readingOrder="0"/>
    </xf>
    <xf borderId="1" fillId="4" fontId="7" numFmtId="164" xfId="0" applyAlignment="1" applyBorder="1" applyFont="1" applyNumberFormat="1">
      <alignment readingOrder="0" shrinkToFit="0" vertical="bottom" wrapText="0"/>
    </xf>
    <xf borderId="1" fillId="4" fontId="3" numFmtId="164" xfId="0" applyAlignment="1" applyBorder="1" applyFont="1" applyNumberFormat="1">
      <alignment readingOrder="0"/>
    </xf>
    <xf borderId="1" fillId="4" fontId="7" numFmtId="4" xfId="0" applyAlignment="1" applyBorder="1" applyFont="1" applyNumberForma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6" numFmtId="0" xfId="0" applyFont="1"/>
    <xf borderId="1" fillId="0" fontId="8" numFmtId="0" xfId="0" applyAlignment="1" applyBorder="1" applyFont="1">
      <alignment readingOrder="0" shrinkToFit="0" vertical="bottom" wrapText="0"/>
    </xf>
    <xf borderId="1" fillId="0" fontId="6" numFmtId="164" xfId="0" applyAlignment="1" applyBorder="1" applyFont="1" applyNumberFormat="1">
      <alignment readingOrder="0"/>
    </xf>
    <xf borderId="1" fillId="0" fontId="6" numFmtId="0" xfId="0" applyAlignment="1" applyBorder="1" applyFont="1">
      <alignment readingOrder="0"/>
    </xf>
    <xf borderId="1" fillId="0" fontId="8" numFmtId="164" xfId="0" applyAlignment="1" applyBorder="1" applyFont="1" applyNumberFormat="1">
      <alignment shrinkToFit="0" vertical="bottom" wrapText="0"/>
    </xf>
    <xf borderId="1" fillId="0" fontId="8" numFmtId="10" xfId="0" applyAlignment="1" applyBorder="1" applyFont="1" applyNumberFormat="1">
      <alignment shrinkToFit="0" vertical="bottom" wrapText="0"/>
    </xf>
    <xf borderId="1" fillId="0" fontId="8" numFmtId="164" xfId="0" applyAlignment="1" applyBorder="1" applyFont="1" applyNumberFormat="1">
      <alignment readingOrder="0" shrinkToFit="0" vertical="bottom" wrapText="0"/>
    </xf>
    <xf borderId="1" fillId="0" fontId="8" numFmtId="4" xfId="0" applyAlignment="1" applyBorder="1" applyFont="1" applyNumberFormat="1">
      <alignment shrinkToFit="0" vertical="bottom" wrapText="0"/>
    </xf>
    <xf borderId="1" fillId="3" fontId="8" numFmtId="10" xfId="0" applyAlignment="1" applyBorder="1" applyFont="1" applyNumberFormat="1">
      <alignment shrinkToFit="0" vertical="bottom" wrapText="0"/>
    </xf>
    <xf borderId="1" fillId="0" fontId="7" numFmtId="0" xfId="0" applyAlignment="1" applyBorder="1" applyFont="1">
      <alignment readingOrder="0" shrinkToFit="0" vertical="bottom" wrapText="0"/>
    </xf>
    <xf borderId="1" fillId="4" fontId="3" numFmtId="164" xfId="0" applyAlignment="1" applyBorder="1" applyFont="1" applyNumberFormat="1">
      <alignment readingOrder="0"/>
    </xf>
    <xf borderId="1" fillId="0" fontId="8" numFmtId="164" xfId="0" applyAlignment="1" applyBorder="1" applyFont="1" applyNumberFormat="1">
      <alignment readingOrder="0" shrinkToFit="0" vertical="bottom" wrapText="0"/>
    </xf>
    <xf borderId="0" fillId="0" fontId="8" numFmtId="0" xfId="0" applyAlignment="1" applyFont="1">
      <alignment readingOrder="0" shrinkToFit="0" vertical="bottom" wrapText="0"/>
    </xf>
    <xf borderId="1" fillId="2" fontId="1" numFmtId="0" xfId="0" applyAlignment="1" applyBorder="1" applyFont="1">
      <alignment readingOrder="0"/>
    </xf>
    <xf borderId="1" fillId="0" fontId="9" numFmtId="0" xfId="0" applyAlignment="1" applyBorder="1" applyFont="1">
      <alignment vertical="bottom"/>
    </xf>
    <xf borderId="1" fillId="0" fontId="10" numFmtId="0" xfId="0" applyAlignment="1" applyBorder="1" applyFont="1">
      <alignment horizontal="center" vertical="bottom"/>
    </xf>
    <xf borderId="1" fillId="0" fontId="11" numFmtId="0" xfId="0" applyAlignment="1" applyBorder="1" applyFont="1">
      <alignment horizontal="center" vertical="bottom"/>
    </xf>
    <xf borderId="1" fillId="0" fontId="11" numFmtId="10" xfId="0" applyAlignment="1" applyBorder="1" applyFont="1" applyNumberFormat="1">
      <alignment horizontal="center" vertical="bottom"/>
    </xf>
    <xf borderId="1" fillId="0" fontId="9" numFmtId="0" xfId="0" applyAlignment="1" applyBorder="1" applyFont="1">
      <alignment readingOrder="0" vertical="bottom"/>
    </xf>
    <xf borderId="1" fillId="0" fontId="11" numFmtId="165" xfId="0" applyAlignment="1" applyBorder="1" applyFont="1" applyNumberFormat="1">
      <alignment horizontal="center" readingOrder="0" vertical="bottom"/>
    </xf>
    <xf borderId="1" fillId="0" fontId="11" numFmtId="164" xfId="0" applyAlignment="1" applyBorder="1" applyFont="1" applyNumberFormat="1">
      <alignment horizontal="center" vertical="bottom"/>
    </xf>
    <xf borderId="1" fillId="0" fontId="12" numFmtId="10" xfId="0" applyAlignment="1" applyBorder="1" applyFont="1" applyNumberFormat="1">
      <alignment horizontal="center" vertical="bottom"/>
    </xf>
    <xf borderId="1" fillId="0" fontId="11" numFmtId="165" xfId="0" applyAlignment="1" applyBorder="1" applyFont="1" applyNumberFormat="1">
      <alignment horizontal="center" vertical="bottom"/>
    </xf>
    <xf borderId="1" fillId="0" fontId="10" numFmtId="0" xfId="0" applyAlignment="1" applyBorder="1" applyFont="1">
      <alignment vertical="bottom"/>
    </xf>
    <xf borderId="1" fillId="0" fontId="2" numFmtId="0" xfId="0" applyAlignment="1" applyBorder="1" applyFont="1">
      <alignment horizontal="right"/>
    </xf>
    <xf borderId="0" fillId="0" fontId="2" numFmtId="0" xfId="0" applyAlignment="1" applyFont="1">
      <alignment horizontal="left"/>
    </xf>
    <xf borderId="1" fillId="2" fontId="13" numFmtId="0" xfId="0" applyAlignment="1" applyBorder="1" applyFont="1">
      <alignment vertical="bottom"/>
    </xf>
    <xf borderId="1" fillId="2" fontId="14" numFmtId="0" xfId="0" applyAlignment="1" applyBorder="1" applyFont="1">
      <alignment horizontal="left"/>
    </xf>
    <xf borderId="1" fillId="0" fontId="11" numFmtId="0" xfId="0" applyAlignment="1" applyBorder="1" applyFont="1">
      <alignment horizontal="center" vertical="bottom"/>
    </xf>
    <xf borderId="1" fillId="0" fontId="11" numFmtId="10" xfId="0" applyAlignment="1" applyBorder="1" applyFont="1" applyNumberFormat="1">
      <alignment horizontal="center" shrinkToFit="0" vertical="bottom" wrapText="1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.13"/>
    <col customWidth="1" min="4" max="4" width="6.75"/>
    <col customWidth="1" min="5" max="5" width="7.0"/>
    <col customWidth="1" min="6" max="6" width="9.25"/>
    <col customWidth="1" min="7" max="8" width="10.0"/>
    <col customWidth="1" min="9" max="9" width="11.88"/>
    <col customWidth="1" min="10" max="10" width="9.38"/>
    <col customWidth="1" min="11" max="11" width="10.63"/>
    <col customWidth="1" min="13" max="13" width="7.63"/>
    <col customWidth="1" min="14" max="14" width="8.63"/>
    <col customWidth="1" min="17" max="17" width="11.75"/>
    <col customWidth="1" min="18" max="18" width="15.75"/>
    <col customWidth="1" min="19" max="19" width="16.38"/>
    <col customWidth="1" min="20" max="20" width="21.88"/>
  </cols>
  <sheetData>
    <row r="1">
      <c r="A1" s="1" t="s">
        <v>0</v>
      </c>
      <c r="B1" s="1" t="s">
        <v>1</v>
      </c>
      <c r="C1" s="2" t="str">
        <f>PREVIEW!B1</f>
        <v>Ad Spend</v>
      </c>
      <c r="D1" s="2" t="str">
        <f>PREVIEW!C1</f>
        <v>Visitor</v>
      </c>
      <c r="E1" s="2" t="str">
        <f>PREVIEW!D1</f>
        <v>Leads</v>
      </c>
      <c r="F1" s="2" t="str">
        <f>PREVIEW!E1</f>
        <v>CPL</v>
      </c>
      <c r="G1" s="2" t="str">
        <f>PREVIEW!F1</f>
        <v>Lead Conv</v>
      </c>
      <c r="H1" s="2" t="str">
        <f>PREVIEW!G1</f>
        <v>Sales (Unit)</v>
      </c>
      <c r="I1" s="2" t="str">
        <f>PREVIEW!I1</f>
        <v>Sales (RM)</v>
      </c>
      <c r="J1" s="2" t="str">
        <f>PREVIEW!K1</f>
        <v>Sales Live</v>
      </c>
      <c r="K1" s="2" t="str">
        <f>PREVIEW!L1</f>
        <v>Sales (After)</v>
      </c>
      <c r="L1" s="2" t="str">
        <f>PREVIEW!M1</f>
        <v>Cost Per Sale</v>
      </c>
      <c r="M1" s="2" t="str">
        <f>PREVIEW!N1</f>
        <v>ROAS</v>
      </c>
      <c r="N1" s="2" t="str">
        <f>PREVIEW!Q1</f>
        <v>Attendee (PEAK)</v>
      </c>
      <c r="O1" s="2" t="str">
        <f>PREVIEW!S1</f>
        <v>Att vs Lead %</v>
      </c>
      <c r="P1" s="2" t="str">
        <f>PREVIEW!T1</f>
        <v>Att At Closing</v>
      </c>
      <c r="Q1" s="2" t="str">
        <f>PREVIEW!U1</f>
        <v>Att Close %</v>
      </c>
      <c r="R1" s="2" t="str">
        <f>PREVIEW!V1</f>
        <v>Cost Per Attendee</v>
      </c>
      <c r="S1" s="2" t="str">
        <f>PREVIEW!W1</f>
        <v>Sales Value Per Att</v>
      </c>
      <c r="T1" s="2" t="str">
        <f>PREVIEW!X1</f>
        <v>Sales Value vs Att Close</v>
      </c>
      <c r="U1" s="3"/>
      <c r="V1" s="3"/>
      <c r="W1" s="3"/>
      <c r="X1" s="3"/>
      <c r="Y1" s="3"/>
      <c r="Z1" s="3"/>
      <c r="AA1" s="3"/>
    </row>
    <row r="2">
      <c r="A2" s="4" t="str">
        <f>PREVIEW!A2</f>
        <v>JUNE</v>
      </c>
      <c r="B2" s="4"/>
      <c r="C2" s="5">
        <f>PREVIEW!B2</f>
        <v>2500</v>
      </c>
      <c r="D2" s="4">
        <f>PREVIEW!C2</f>
        <v>1485</v>
      </c>
      <c r="E2" s="4">
        <f>PREVIEW!D2</f>
        <v>282</v>
      </c>
      <c r="F2" s="6">
        <f>PREVIEW!E2</f>
        <v>8.865248227</v>
      </c>
      <c r="G2" s="7">
        <f>PREVIEW!F2</f>
        <v>0.1898989899</v>
      </c>
      <c r="H2" s="4">
        <f>PREVIEW!G2</f>
        <v>14</v>
      </c>
      <c r="I2" s="8">
        <f>PREVIEW!I2</f>
        <v>13958</v>
      </c>
      <c r="J2" s="4">
        <f>PREVIEW!K2</f>
        <v>11</v>
      </c>
      <c r="K2" s="4">
        <f>PREVIEW!L2</f>
        <v>3</v>
      </c>
      <c r="L2" s="6">
        <f>PREVIEW!M2</f>
        <v>178.5714286</v>
      </c>
      <c r="M2" s="9">
        <f>PREVIEW!N2</f>
        <v>5.5832</v>
      </c>
      <c r="N2" s="4">
        <f>PREVIEW!Q2</f>
        <v>118</v>
      </c>
      <c r="O2" s="7">
        <f>PREVIEW!S2</f>
        <v>0.4184397163</v>
      </c>
      <c r="P2" s="4">
        <f>PREVIEW!T2</f>
        <v>66</v>
      </c>
      <c r="Q2" s="7">
        <f>PREVIEW!U2</f>
        <v>0.5593220339</v>
      </c>
      <c r="R2" s="6">
        <f>PREVIEW!V2</f>
        <v>21.18644068</v>
      </c>
      <c r="S2" s="6">
        <f>PREVIEW!W2</f>
        <v>118.2881356</v>
      </c>
      <c r="T2" s="6">
        <f>PREVIEW!X2</f>
        <v>211.4848485</v>
      </c>
    </row>
    <row r="3">
      <c r="A3" s="4" t="str">
        <f>PREVIEW!A5</f>
        <v>JULY</v>
      </c>
      <c r="B3" s="7">
        <f t="shared" ref="B3:B5" si="1">(I3-I2)/I2</f>
        <v>0.2501074653</v>
      </c>
      <c r="C3" s="5">
        <f>PREVIEW!B5</f>
        <v>4816.46</v>
      </c>
      <c r="D3" s="4">
        <f>PREVIEW!C5</f>
        <v>2091</v>
      </c>
      <c r="E3" s="4">
        <f>PREVIEW!D5</f>
        <v>366</v>
      </c>
      <c r="F3" s="6">
        <f>PREVIEW!E5</f>
        <v>13.15972678</v>
      </c>
      <c r="G3" s="7">
        <f>PREVIEW!F5</f>
        <v>0.175035868</v>
      </c>
      <c r="H3" s="4">
        <f>PREVIEW!G5</f>
        <v>17</v>
      </c>
      <c r="I3" s="10">
        <f>PREVIEW!I5</f>
        <v>17449</v>
      </c>
      <c r="J3" s="4">
        <f>PREVIEW!K5</f>
        <v>15</v>
      </c>
      <c r="K3" s="4">
        <f>PREVIEW!L5</f>
        <v>2</v>
      </c>
      <c r="L3" s="6">
        <f>PREVIEW!M5</f>
        <v>283.3211765</v>
      </c>
      <c r="M3" s="9">
        <f>PREVIEW!N5</f>
        <v>3.622785199</v>
      </c>
      <c r="N3" s="4">
        <f>PREVIEW!Q5</f>
        <v>179</v>
      </c>
      <c r="O3" s="7">
        <f>PREVIEW!S5</f>
        <v>0.4890710383</v>
      </c>
      <c r="P3" s="4">
        <f>PREVIEW!T5</f>
        <v>100</v>
      </c>
      <c r="Q3" s="7">
        <f>PREVIEW!U5</f>
        <v>0.5586592179</v>
      </c>
      <c r="R3" s="6">
        <f>PREVIEW!V5</f>
        <v>26.90759777</v>
      </c>
      <c r="S3" s="6">
        <f>PREVIEW!W5</f>
        <v>97.48044693</v>
      </c>
      <c r="T3" s="6">
        <f>PREVIEW!X5</f>
        <v>174.49</v>
      </c>
    </row>
    <row r="4">
      <c r="A4" s="4" t="str">
        <f>PREVIEW!A9</f>
        <v>AUGUST</v>
      </c>
      <c r="B4" s="7">
        <f t="shared" si="1"/>
        <v>1.887787266</v>
      </c>
      <c r="C4" s="5">
        <f>PREVIEW!B9</f>
        <v>8314.67</v>
      </c>
      <c r="D4" s="4">
        <f>PREVIEW!C9</f>
        <v>3160</v>
      </c>
      <c r="E4" s="4">
        <f>PREVIEW!D9</f>
        <v>491</v>
      </c>
      <c r="F4" s="6">
        <f>PREVIEW!E9</f>
        <v>16.93415479</v>
      </c>
      <c r="G4" s="7">
        <f>PREVIEW!F9</f>
        <v>0.1553797468</v>
      </c>
      <c r="H4" s="4">
        <f>PREVIEW!G9</f>
        <v>37</v>
      </c>
      <c r="I4" s="10">
        <f>PREVIEW!I9</f>
        <v>50389</v>
      </c>
      <c r="J4" s="4">
        <f>PREVIEW!K9</f>
        <v>34</v>
      </c>
      <c r="K4" s="4">
        <f>PREVIEW!L9</f>
        <v>3</v>
      </c>
      <c r="L4" s="6">
        <f>PREVIEW!M9</f>
        <v>224.7208108</v>
      </c>
      <c r="M4" s="9">
        <f>PREVIEW!N9</f>
        <v>6.060252542</v>
      </c>
      <c r="N4" s="4">
        <f>PREVIEW!Q9</f>
        <v>227</v>
      </c>
      <c r="O4" s="7">
        <f>PREVIEW!S9</f>
        <v>0.4623217923</v>
      </c>
      <c r="P4" s="4">
        <f>PREVIEW!T9</f>
        <v>128</v>
      </c>
      <c r="Q4" s="7">
        <f>PREVIEW!U9</f>
        <v>0.563876652</v>
      </c>
      <c r="R4" s="6">
        <f>PREVIEW!V9</f>
        <v>36.6285022</v>
      </c>
      <c r="S4" s="6">
        <f>PREVIEW!W9</f>
        <v>221.9779736</v>
      </c>
      <c r="T4" s="6">
        <f>PREVIEW!X9</f>
        <v>393.6640625</v>
      </c>
    </row>
    <row r="5">
      <c r="A5" s="11" t="s">
        <v>2</v>
      </c>
      <c r="B5" s="7">
        <f t="shared" si="1"/>
        <v>0.3134414257</v>
      </c>
      <c r="C5" s="5">
        <f>PREVIEW!B13</f>
        <v>10599.92</v>
      </c>
      <c r="D5" s="4">
        <f>PREVIEW!C13</f>
        <v>3457</v>
      </c>
      <c r="E5" s="4">
        <f>PREVIEW!D13</f>
        <v>730</v>
      </c>
      <c r="F5" s="6">
        <f>PREVIEW!E13</f>
        <v>14.52043836</v>
      </c>
      <c r="G5" s="7">
        <f>PREVIEW!F13</f>
        <v>0.2111657507</v>
      </c>
      <c r="H5" s="4">
        <f>PREVIEW!G13</f>
        <v>39</v>
      </c>
      <c r="I5" s="10">
        <f>PREVIEW!I13</f>
        <v>66183</v>
      </c>
      <c r="J5" s="4">
        <f>PREVIEW!K13</f>
        <v>36</v>
      </c>
      <c r="K5" s="4">
        <f>PREVIEW!L13</f>
        <v>3</v>
      </c>
      <c r="L5" s="6">
        <f>PREVIEW!M13</f>
        <v>271.7928205</v>
      </c>
      <c r="M5" s="9">
        <f>PREVIEW!N13</f>
        <v>6.243726368</v>
      </c>
      <c r="N5" s="4">
        <f>PREVIEW!Q13</f>
        <v>263</v>
      </c>
      <c r="O5" s="7">
        <f>PREVIEW!S13</f>
        <v>0.3602739726</v>
      </c>
      <c r="P5" s="4">
        <f>PREVIEW!T13</f>
        <v>137</v>
      </c>
      <c r="Q5" s="7">
        <f>PREVIEW!U13</f>
        <v>0.5209125475</v>
      </c>
      <c r="R5" s="6">
        <f>PREVIEW!V13</f>
        <v>40.30387833</v>
      </c>
      <c r="S5" s="6">
        <f>PREVIEW!W13</f>
        <v>251.6463878</v>
      </c>
      <c r="T5" s="6">
        <f>PREVIEW!X13</f>
        <v>483.0875912</v>
      </c>
    </row>
    <row r="6">
      <c r="A6" s="11" t="s">
        <v>3</v>
      </c>
      <c r="B6" s="4"/>
      <c r="C6" s="4"/>
      <c r="D6" s="4"/>
      <c r="E6" s="4"/>
      <c r="F6" s="4"/>
      <c r="G6" s="4"/>
      <c r="H6" s="4"/>
      <c r="I6" s="12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>
      <c r="A7" s="11" t="s">
        <v>4</v>
      </c>
      <c r="B7" s="4"/>
      <c r="C7" s="4"/>
      <c r="D7" s="4"/>
      <c r="E7" s="4"/>
      <c r="F7" s="4"/>
      <c r="G7" s="4"/>
      <c r="H7" s="4"/>
      <c r="I7" s="12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>
      <c r="A8" s="11" t="s">
        <v>5</v>
      </c>
      <c r="B8" s="4"/>
      <c r="C8" s="4"/>
      <c r="D8" s="4"/>
      <c r="E8" s="4"/>
      <c r="F8" s="4"/>
      <c r="G8" s="4"/>
      <c r="H8" s="4"/>
      <c r="I8" s="12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16">
      <c r="B16" s="13"/>
    </row>
    <row r="17">
      <c r="B17" s="13"/>
    </row>
    <row r="18">
      <c r="B18" s="13"/>
    </row>
    <row r="19">
      <c r="B19" s="13"/>
    </row>
    <row r="20">
      <c r="B20" s="14"/>
    </row>
    <row r="21">
      <c r="B21" s="14"/>
    </row>
    <row r="22">
      <c r="B22" s="14"/>
    </row>
    <row r="23">
      <c r="B23" s="14"/>
    </row>
    <row r="24">
      <c r="B24" s="14"/>
    </row>
    <row r="25">
      <c r="B25" s="1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1.5"/>
    <col customWidth="1" min="3" max="4" width="8.13"/>
    <col customWidth="1" min="5" max="5" width="8.63"/>
    <col customWidth="1" min="6" max="6" width="10.38"/>
    <col customWidth="1" min="7" max="7" width="10.75"/>
    <col customWidth="1" min="10" max="10" width="12.0"/>
    <col customWidth="1" min="11" max="11" width="10.38"/>
    <col customWidth="1" min="12" max="12" width="13.88"/>
    <col customWidth="1" min="14" max="14" width="9.0"/>
    <col customWidth="1" min="15" max="17" width="9.5"/>
    <col customWidth="1" min="21" max="21" width="11.0"/>
    <col customWidth="1" min="22" max="22" width="15.5"/>
    <col customWidth="1" min="23" max="23" width="16.75"/>
    <col customWidth="1" min="24" max="24" width="20.0"/>
    <col customWidth="1" min="25" max="25" width="29.63"/>
  </cols>
  <sheetData>
    <row r="1" ht="33.0" customHeight="1">
      <c r="A1" s="15"/>
      <c r="B1" s="16" t="s">
        <v>6</v>
      </c>
      <c r="C1" s="16" t="s">
        <v>7</v>
      </c>
      <c r="D1" s="16" t="s">
        <v>8</v>
      </c>
      <c r="E1" s="16" t="s">
        <v>9</v>
      </c>
      <c r="F1" s="16" t="s">
        <v>10</v>
      </c>
      <c r="G1" s="16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20</v>
      </c>
      <c r="Q1" s="16" t="s">
        <v>21</v>
      </c>
      <c r="R1" s="17" t="s">
        <v>22</v>
      </c>
      <c r="S1" s="17" t="s">
        <v>23</v>
      </c>
      <c r="T1" s="17" t="s">
        <v>24</v>
      </c>
      <c r="U1" s="17" t="s">
        <v>25</v>
      </c>
      <c r="V1" s="17" t="s">
        <v>26</v>
      </c>
      <c r="W1" s="17" t="s">
        <v>27</v>
      </c>
      <c r="X1" s="17" t="s">
        <v>28</v>
      </c>
      <c r="Y1" s="18" t="s">
        <v>29</v>
      </c>
      <c r="Z1" s="18" t="s">
        <v>30</v>
      </c>
      <c r="AA1" s="19"/>
      <c r="AB1" s="19"/>
      <c r="AC1" s="19"/>
      <c r="AD1" s="19"/>
      <c r="AE1" s="19"/>
    </row>
    <row r="2">
      <c r="A2" s="20" t="s">
        <v>31</v>
      </c>
      <c r="B2" s="21">
        <f t="shared" ref="B2:D2" si="1">SUM(B3)</f>
        <v>2500</v>
      </c>
      <c r="C2" s="20">
        <f t="shared" si="1"/>
        <v>1485</v>
      </c>
      <c r="D2" s="20">
        <f t="shared" si="1"/>
        <v>282</v>
      </c>
      <c r="E2" s="22">
        <f t="shared" ref="E2:E3" si="3">B2/D2</f>
        <v>8.865248227</v>
      </c>
      <c r="F2" s="23">
        <f t="shared" ref="F2:F3" si="4">D2/C2</f>
        <v>0.1898989899</v>
      </c>
      <c r="G2" s="24">
        <f>SUM(G3)</f>
        <v>14</v>
      </c>
      <c r="H2" s="25"/>
      <c r="I2" s="25">
        <f>SUM(I3)</f>
        <v>13958</v>
      </c>
      <c r="J2" s="26">
        <f t="shared" ref="J2:J3" si="5">I2-B2</f>
        <v>11458</v>
      </c>
      <c r="K2" s="24">
        <f t="shared" ref="K2:L2" si="2">SUM(K3)</f>
        <v>11</v>
      </c>
      <c r="L2" s="24">
        <f t="shared" si="2"/>
        <v>3</v>
      </c>
      <c r="M2" s="22">
        <f t="shared" ref="M2:M3" si="6">B2/G2</f>
        <v>178.5714286</v>
      </c>
      <c r="N2" s="27">
        <f t="shared" ref="N2:N3" si="7">I2/B2</f>
        <v>5.5832</v>
      </c>
      <c r="O2" s="24"/>
      <c r="P2" s="24"/>
      <c r="Q2" s="24">
        <f>SUM(Q3)</f>
        <v>118</v>
      </c>
      <c r="R2" s="23">
        <f t="shared" ref="R2:R3" si="8">G2/Q2</f>
        <v>0.1186440678</v>
      </c>
      <c r="S2" s="23">
        <f t="shared" ref="S2:S3" si="9">Q2/D2</f>
        <v>0.4184397163</v>
      </c>
      <c r="T2" s="24">
        <f>SUM(T3)</f>
        <v>66</v>
      </c>
      <c r="U2" s="23">
        <f t="shared" ref="U2:U3" si="10">T2/Q2</f>
        <v>0.5593220339</v>
      </c>
      <c r="V2" s="22">
        <f t="shared" ref="V2:V3" si="11">B2/Q2</f>
        <v>21.18644068</v>
      </c>
      <c r="W2" s="22">
        <f t="shared" ref="W2:W3" si="12">I2/Q2</f>
        <v>118.2881356</v>
      </c>
      <c r="X2" s="22">
        <f t="shared" ref="X2:X3" si="13">I2/T2</f>
        <v>211.4848485</v>
      </c>
      <c r="Y2" s="28"/>
      <c r="Z2" s="29"/>
      <c r="AA2" s="29"/>
      <c r="AB2" s="29"/>
      <c r="AC2" s="29"/>
      <c r="AD2" s="29"/>
      <c r="AE2" s="29"/>
    </row>
    <row r="3">
      <c r="A3" s="30" t="s">
        <v>32</v>
      </c>
      <c r="B3" s="31">
        <v>2500.0</v>
      </c>
      <c r="C3" s="32">
        <v>1485.0</v>
      </c>
      <c r="D3" s="32">
        <v>282.0</v>
      </c>
      <c r="E3" s="33">
        <f t="shared" si="3"/>
        <v>8.865248227</v>
      </c>
      <c r="F3" s="34">
        <f t="shared" si="4"/>
        <v>0.1898989899</v>
      </c>
      <c r="G3" s="32">
        <f>K3+L3</f>
        <v>14</v>
      </c>
      <c r="H3" s="35">
        <v>997.0</v>
      </c>
      <c r="I3" s="35">
        <v>13958.0</v>
      </c>
      <c r="J3" s="35">
        <f t="shared" si="5"/>
        <v>11458</v>
      </c>
      <c r="K3" s="30">
        <v>11.0</v>
      </c>
      <c r="L3" s="30">
        <v>3.0</v>
      </c>
      <c r="M3" s="33">
        <f t="shared" si="6"/>
        <v>178.5714286</v>
      </c>
      <c r="N3" s="36">
        <f t="shared" si="7"/>
        <v>5.5832</v>
      </c>
      <c r="O3" s="30"/>
      <c r="P3" s="30"/>
      <c r="Q3" s="30">
        <v>118.0</v>
      </c>
      <c r="R3" s="37">
        <f t="shared" si="8"/>
        <v>0.1186440678</v>
      </c>
      <c r="S3" s="34">
        <f t="shared" si="9"/>
        <v>0.4184397163</v>
      </c>
      <c r="T3" s="30">
        <v>66.0</v>
      </c>
      <c r="U3" s="34">
        <f t="shared" si="10"/>
        <v>0.5593220339</v>
      </c>
      <c r="V3" s="33">
        <f t="shared" si="11"/>
        <v>21.18644068</v>
      </c>
      <c r="W3" s="33">
        <f t="shared" si="12"/>
        <v>118.2881356</v>
      </c>
      <c r="X3" s="33">
        <f t="shared" si="13"/>
        <v>211.4848485</v>
      </c>
      <c r="Y3" s="28"/>
      <c r="Z3" s="29"/>
      <c r="AA3" s="29"/>
      <c r="AB3" s="29"/>
      <c r="AC3" s="29"/>
      <c r="AD3" s="29"/>
      <c r="AE3" s="29"/>
    </row>
    <row r="4">
      <c r="A4" s="38"/>
      <c r="B4" s="31"/>
      <c r="C4" s="32"/>
      <c r="D4" s="32"/>
      <c r="E4" s="33"/>
      <c r="F4" s="34"/>
      <c r="G4" s="32"/>
      <c r="H4" s="35"/>
      <c r="I4" s="35"/>
      <c r="J4" s="30"/>
      <c r="K4" s="30"/>
      <c r="L4" s="30"/>
      <c r="M4" s="33"/>
      <c r="N4" s="36"/>
      <c r="O4" s="30"/>
      <c r="P4" s="30"/>
      <c r="Q4" s="30"/>
      <c r="R4" s="34"/>
      <c r="S4" s="34"/>
      <c r="T4" s="30"/>
      <c r="U4" s="34"/>
      <c r="V4" s="33"/>
      <c r="W4" s="33"/>
      <c r="X4" s="33"/>
      <c r="Y4" s="28"/>
      <c r="Z4" s="29"/>
      <c r="AA4" s="29"/>
      <c r="AB4" s="29"/>
      <c r="AC4" s="29"/>
      <c r="AD4" s="29"/>
      <c r="AE4" s="29"/>
    </row>
    <row r="5">
      <c r="A5" s="20" t="s">
        <v>33</v>
      </c>
      <c r="B5" s="21">
        <f t="shared" ref="B5:D5" si="14">SUM(B6:B7)</f>
        <v>4816.46</v>
      </c>
      <c r="C5" s="20">
        <f t="shared" si="14"/>
        <v>2091</v>
      </c>
      <c r="D5" s="20">
        <f t="shared" si="14"/>
        <v>366</v>
      </c>
      <c r="E5" s="22">
        <f t="shared" ref="E5:E7" si="16">B5/D5</f>
        <v>13.15972678</v>
      </c>
      <c r="F5" s="23">
        <f t="shared" ref="F5:F7" si="17">D5/C5</f>
        <v>0.175035868</v>
      </c>
      <c r="G5" s="20">
        <f>SUM(G6:G7)</f>
        <v>17</v>
      </c>
      <c r="H5" s="21"/>
      <c r="I5" s="21">
        <f>SUM(I6:I7)</f>
        <v>17449</v>
      </c>
      <c r="J5" s="39">
        <f t="shared" ref="J5:J7" si="18">I5-B5</f>
        <v>12632.54</v>
      </c>
      <c r="K5" s="20">
        <f t="shared" ref="K5:L5" si="15">SUM(K6:K7)</f>
        <v>15</v>
      </c>
      <c r="L5" s="20">
        <f t="shared" si="15"/>
        <v>2</v>
      </c>
      <c r="M5" s="22">
        <f t="shared" ref="M5:M7" si="19">B5/G5</f>
        <v>283.3211765</v>
      </c>
      <c r="N5" s="27">
        <f t="shared" ref="N5:N7" si="20">I5/B5</f>
        <v>3.622785199</v>
      </c>
      <c r="O5" s="20"/>
      <c r="P5" s="20"/>
      <c r="Q5" s="20">
        <f>SUM(Q6:Q7)</f>
        <v>179</v>
      </c>
      <c r="R5" s="23">
        <f t="shared" ref="R5:R7" si="21">G5/Q5</f>
        <v>0.09497206704</v>
      </c>
      <c r="S5" s="23">
        <f t="shared" ref="S5:S7" si="22">Q5/D5</f>
        <v>0.4890710383</v>
      </c>
      <c r="T5" s="20">
        <f>SUM(T6:T7)</f>
        <v>100</v>
      </c>
      <c r="U5" s="23">
        <f t="shared" ref="U5:U7" si="23">T5/Q5</f>
        <v>0.5586592179</v>
      </c>
      <c r="V5" s="22">
        <f t="shared" ref="V5:V7" si="24">B5/Q5</f>
        <v>26.90759777</v>
      </c>
      <c r="W5" s="22">
        <f t="shared" ref="W5:W7" si="25">I5/Q5</f>
        <v>97.48044693</v>
      </c>
      <c r="X5" s="22">
        <f t="shared" ref="X5:X7" si="26">I5/T5</f>
        <v>174.49</v>
      </c>
      <c r="Y5" s="28"/>
      <c r="Z5" s="29"/>
      <c r="AA5" s="29"/>
      <c r="AB5" s="29"/>
      <c r="AC5" s="29"/>
      <c r="AD5" s="29"/>
      <c r="AE5" s="29"/>
    </row>
    <row r="6">
      <c r="A6" s="30" t="s">
        <v>34</v>
      </c>
      <c r="B6" s="31">
        <v>2000.0</v>
      </c>
      <c r="C6" s="32">
        <v>1293.0</v>
      </c>
      <c r="D6" s="32">
        <v>256.0</v>
      </c>
      <c r="E6" s="33">
        <f t="shared" si="16"/>
        <v>7.8125</v>
      </c>
      <c r="F6" s="34">
        <f t="shared" si="17"/>
        <v>0.1979891725</v>
      </c>
      <c r="G6" s="32">
        <f t="shared" ref="G6:G7" si="27">K6+L6</f>
        <v>5</v>
      </c>
      <c r="H6" s="35">
        <v>997.0</v>
      </c>
      <c r="I6" s="35">
        <v>5485.0</v>
      </c>
      <c r="J6" s="35">
        <f t="shared" si="18"/>
        <v>3485</v>
      </c>
      <c r="K6" s="30">
        <v>4.0</v>
      </c>
      <c r="L6" s="30">
        <v>1.0</v>
      </c>
      <c r="M6" s="33">
        <f t="shared" si="19"/>
        <v>400</v>
      </c>
      <c r="N6" s="36">
        <f t="shared" si="20"/>
        <v>2.7425</v>
      </c>
      <c r="O6" s="30"/>
      <c r="P6" s="30"/>
      <c r="Q6" s="30">
        <v>114.0</v>
      </c>
      <c r="R6" s="37">
        <f t="shared" si="21"/>
        <v>0.04385964912</v>
      </c>
      <c r="S6" s="34">
        <f t="shared" si="22"/>
        <v>0.4453125</v>
      </c>
      <c r="T6" s="30">
        <v>56.0</v>
      </c>
      <c r="U6" s="34">
        <f t="shared" si="23"/>
        <v>0.4912280702</v>
      </c>
      <c r="V6" s="33">
        <f t="shared" si="24"/>
        <v>17.54385965</v>
      </c>
      <c r="W6" s="33">
        <f t="shared" si="25"/>
        <v>48.11403509</v>
      </c>
      <c r="X6" s="33">
        <f t="shared" si="26"/>
        <v>97.94642857</v>
      </c>
      <c r="Y6" s="28"/>
      <c r="Z6" s="29"/>
      <c r="AA6" s="29"/>
      <c r="AB6" s="29"/>
      <c r="AC6" s="29"/>
      <c r="AD6" s="29"/>
      <c r="AE6" s="29"/>
    </row>
    <row r="7">
      <c r="A7" s="30" t="s">
        <v>35</v>
      </c>
      <c r="B7" s="40">
        <v>2816.46</v>
      </c>
      <c r="C7" s="30">
        <v>798.0</v>
      </c>
      <c r="D7" s="30">
        <v>110.0</v>
      </c>
      <c r="E7" s="33">
        <f t="shared" si="16"/>
        <v>25.60418182</v>
      </c>
      <c r="F7" s="34">
        <f t="shared" si="17"/>
        <v>0.1378446115</v>
      </c>
      <c r="G7" s="32">
        <f t="shared" si="27"/>
        <v>12</v>
      </c>
      <c r="H7" s="35">
        <v>997.0</v>
      </c>
      <c r="I7" s="33">
        <f>G7*997</f>
        <v>11964</v>
      </c>
      <c r="J7" s="35">
        <f t="shared" si="18"/>
        <v>9147.54</v>
      </c>
      <c r="K7" s="30">
        <v>11.0</v>
      </c>
      <c r="L7" s="30">
        <v>1.0</v>
      </c>
      <c r="M7" s="33">
        <f t="shared" si="19"/>
        <v>234.705</v>
      </c>
      <c r="N7" s="36">
        <f t="shared" si="20"/>
        <v>4.247885644</v>
      </c>
      <c r="O7" s="30"/>
      <c r="P7" s="30"/>
      <c r="Q7" s="30">
        <v>65.0</v>
      </c>
      <c r="R7" s="37">
        <f t="shared" si="21"/>
        <v>0.1846153846</v>
      </c>
      <c r="S7" s="34">
        <f t="shared" si="22"/>
        <v>0.5909090909</v>
      </c>
      <c r="T7" s="30">
        <v>44.0</v>
      </c>
      <c r="U7" s="34">
        <f t="shared" si="23"/>
        <v>0.6769230769</v>
      </c>
      <c r="V7" s="33">
        <f t="shared" si="24"/>
        <v>43.33015385</v>
      </c>
      <c r="W7" s="33">
        <f t="shared" si="25"/>
        <v>184.0615385</v>
      </c>
      <c r="X7" s="33">
        <f t="shared" si="26"/>
        <v>271.9090909</v>
      </c>
      <c r="Y7" s="28"/>
      <c r="Z7" s="29"/>
      <c r="AA7" s="29"/>
      <c r="AB7" s="29"/>
      <c r="AC7" s="29"/>
      <c r="AD7" s="29"/>
      <c r="AE7" s="29"/>
    </row>
    <row r="8">
      <c r="A8" s="28"/>
      <c r="B8" s="41"/>
      <c r="C8" s="41"/>
      <c r="D8" s="41"/>
      <c r="E8" s="41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9"/>
      <c r="AA8" s="29"/>
      <c r="AB8" s="29"/>
      <c r="AC8" s="29"/>
      <c r="AD8" s="29"/>
      <c r="AE8" s="29"/>
    </row>
    <row r="9">
      <c r="A9" s="20" t="s">
        <v>36</v>
      </c>
      <c r="B9" s="21">
        <f t="shared" ref="B9:D9" si="28">SUM(B10:B11)</f>
        <v>8314.67</v>
      </c>
      <c r="C9" s="20">
        <f t="shared" si="28"/>
        <v>3160</v>
      </c>
      <c r="D9" s="20">
        <f t="shared" si="28"/>
        <v>491</v>
      </c>
      <c r="E9" s="22">
        <f t="shared" ref="E9:E11" si="30">B9/D9</f>
        <v>16.93415479</v>
      </c>
      <c r="F9" s="23">
        <f t="shared" ref="F9:F11" si="31">D9/C9</f>
        <v>0.1553797468</v>
      </c>
      <c r="G9" s="20">
        <f>SUM(G10:G11)</f>
        <v>37</v>
      </c>
      <c r="H9" s="21"/>
      <c r="I9" s="21">
        <f>SUM(I10:I11)</f>
        <v>50389</v>
      </c>
      <c r="J9" s="39">
        <f t="shared" ref="J9:J11" si="32">I9-B9</f>
        <v>42074.33</v>
      </c>
      <c r="K9" s="20">
        <f t="shared" ref="K9:L9" si="29">SUM(K10:K11)</f>
        <v>34</v>
      </c>
      <c r="L9" s="20">
        <f t="shared" si="29"/>
        <v>3</v>
      </c>
      <c r="M9" s="22">
        <f t="shared" ref="M9:M11" si="33">B9/G9</f>
        <v>224.7208108</v>
      </c>
      <c r="N9" s="27">
        <f t="shared" ref="N9:N11" si="34">I9/B9</f>
        <v>6.060252542</v>
      </c>
      <c r="O9" s="20"/>
      <c r="P9" s="20"/>
      <c r="Q9" s="20">
        <f>SUM(Q10:Q11)</f>
        <v>227</v>
      </c>
      <c r="R9" s="23">
        <f t="shared" ref="R9:R11" si="35">G9/Q9</f>
        <v>0.1629955947</v>
      </c>
      <c r="S9" s="23">
        <f t="shared" ref="S9:S11" si="36">Q9/D9</f>
        <v>0.4623217923</v>
      </c>
      <c r="T9" s="20">
        <f>SUM(T10:T11)</f>
        <v>128</v>
      </c>
      <c r="U9" s="23">
        <f t="shared" ref="U9:U11" si="37">T9/Q9</f>
        <v>0.563876652</v>
      </c>
      <c r="V9" s="22">
        <f t="shared" ref="V9:V11" si="38">B9/Q9</f>
        <v>36.6285022</v>
      </c>
      <c r="W9" s="22">
        <f t="shared" ref="W9:W11" si="39">I9/Q9</f>
        <v>221.9779736</v>
      </c>
      <c r="X9" s="22">
        <f t="shared" ref="X9:X11" si="40">I9/T9</f>
        <v>393.6640625</v>
      </c>
      <c r="Y9" s="28"/>
      <c r="Z9" s="29"/>
      <c r="AA9" s="29"/>
      <c r="AB9" s="29"/>
      <c r="AC9" s="29"/>
      <c r="AD9" s="29"/>
      <c r="AE9" s="29"/>
    </row>
    <row r="10">
      <c r="A10" s="30" t="s">
        <v>37</v>
      </c>
      <c r="B10" s="31">
        <v>3380.0</v>
      </c>
      <c r="C10" s="32">
        <v>1587.0</v>
      </c>
      <c r="D10" s="32">
        <v>230.0</v>
      </c>
      <c r="E10" s="33">
        <f t="shared" si="30"/>
        <v>14.69565217</v>
      </c>
      <c r="F10" s="34">
        <f t="shared" si="31"/>
        <v>0.1449275362</v>
      </c>
      <c r="G10" s="32">
        <f t="shared" ref="G10:G11" si="41">K10+L10</f>
        <v>25</v>
      </c>
      <c r="H10" s="35">
        <v>1297.0</v>
      </c>
      <c r="I10" s="35">
        <f>G10*1297</f>
        <v>32425</v>
      </c>
      <c r="J10" s="35">
        <f t="shared" si="32"/>
        <v>29045</v>
      </c>
      <c r="K10" s="30">
        <v>23.0</v>
      </c>
      <c r="L10" s="30">
        <v>2.0</v>
      </c>
      <c r="M10" s="33">
        <f t="shared" si="33"/>
        <v>135.2</v>
      </c>
      <c r="N10" s="36">
        <f t="shared" si="34"/>
        <v>9.593195266</v>
      </c>
      <c r="O10" s="30"/>
      <c r="P10" s="30"/>
      <c r="Q10" s="30">
        <v>113.0</v>
      </c>
      <c r="R10" s="37">
        <f t="shared" si="35"/>
        <v>0.2212389381</v>
      </c>
      <c r="S10" s="34">
        <f t="shared" si="36"/>
        <v>0.4913043478</v>
      </c>
      <c r="T10" s="30">
        <v>63.0</v>
      </c>
      <c r="U10" s="34">
        <f t="shared" si="37"/>
        <v>0.5575221239</v>
      </c>
      <c r="V10" s="33">
        <f t="shared" si="38"/>
        <v>29.91150442</v>
      </c>
      <c r="W10" s="33">
        <f t="shared" si="39"/>
        <v>286.9469027</v>
      </c>
      <c r="X10" s="33">
        <f t="shared" si="40"/>
        <v>514.6825397</v>
      </c>
      <c r="Y10" s="28"/>
      <c r="Z10" s="29"/>
      <c r="AA10" s="29"/>
      <c r="AB10" s="29"/>
      <c r="AC10" s="29"/>
      <c r="AD10" s="29"/>
      <c r="AE10" s="29"/>
    </row>
    <row r="11">
      <c r="A11" s="30" t="s">
        <v>38</v>
      </c>
      <c r="B11" s="31">
        <v>4934.67</v>
      </c>
      <c r="C11" s="32">
        <v>1573.0</v>
      </c>
      <c r="D11" s="32">
        <v>261.0</v>
      </c>
      <c r="E11" s="33">
        <f t="shared" si="30"/>
        <v>18.90678161</v>
      </c>
      <c r="F11" s="34">
        <f t="shared" si="31"/>
        <v>0.1659249841</v>
      </c>
      <c r="G11" s="32">
        <f t="shared" si="41"/>
        <v>12</v>
      </c>
      <c r="H11" s="35">
        <v>1497.0</v>
      </c>
      <c r="I11" s="35">
        <f>G11*1497</f>
        <v>17964</v>
      </c>
      <c r="J11" s="35">
        <f t="shared" si="32"/>
        <v>13029.33</v>
      </c>
      <c r="K11" s="30">
        <v>11.0</v>
      </c>
      <c r="L11" s="30">
        <v>1.0</v>
      </c>
      <c r="M11" s="33">
        <f t="shared" si="33"/>
        <v>411.2225</v>
      </c>
      <c r="N11" s="36">
        <f t="shared" si="34"/>
        <v>3.640365009</v>
      </c>
      <c r="O11" s="30"/>
      <c r="P11" s="30"/>
      <c r="Q11" s="30">
        <v>114.0</v>
      </c>
      <c r="R11" s="37">
        <f t="shared" si="35"/>
        <v>0.1052631579</v>
      </c>
      <c r="S11" s="34">
        <f t="shared" si="36"/>
        <v>0.4367816092</v>
      </c>
      <c r="T11" s="30">
        <v>65.0</v>
      </c>
      <c r="U11" s="34">
        <f t="shared" si="37"/>
        <v>0.5701754386</v>
      </c>
      <c r="V11" s="33">
        <f t="shared" si="38"/>
        <v>43.28657895</v>
      </c>
      <c r="W11" s="33">
        <f t="shared" si="39"/>
        <v>157.5789474</v>
      </c>
      <c r="X11" s="33">
        <f t="shared" si="40"/>
        <v>276.3692308</v>
      </c>
      <c r="Y11" s="28"/>
      <c r="Z11" s="29"/>
      <c r="AA11" s="29"/>
      <c r="AB11" s="29"/>
      <c r="AC11" s="29"/>
      <c r="AD11" s="29"/>
      <c r="AE11" s="29"/>
    </row>
    <row r="12">
      <c r="A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9"/>
      <c r="AA12" s="29"/>
      <c r="AB12" s="29"/>
      <c r="AC12" s="29"/>
      <c r="AD12" s="29"/>
      <c r="AE12" s="29"/>
    </row>
    <row r="13">
      <c r="A13" s="20" t="s">
        <v>2</v>
      </c>
      <c r="B13" s="21">
        <f t="shared" ref="B13:D13" si="42">SUM(B14:B15)</f>
        <v>10599.92</v>
      </c>
      <c r="C13" s="20">
        <f t="shared" si="42"/>
        <v>3457</v>
      </c>
      <c r="D13" s="20">
        <f t="shared" si="42"/>
        <v>730</v>
      </c>
      <c r="E13" s="22">
        <f t="shared" ref="E13:E15" si="44">B13/D13</f>
        <v>14.52043836</v>
      </c>
      <c r="F13" s="23">
        <f t="shared" ref="F13:F15" si="45">D13/C13</f>
        <v>0.2111657507</v>
      </c>
      <c r="G13" s="20">
        <f>SUM(G14:G15)</f>
        <v>39</v>
      </c>
      <c r="H13" s="21"/>
      <c r="I13" s="21">
        <f>SUM(I14:I15)</f>
        <v>66183</v>
      </c>
      <c r="J13" s="39">
        <f t="shared" ref="J13:J15" si="46">I13-B13</f>
        <v>55583.08</v>
      </c>
      <c r="K13" s="20">
        <f t="shared" ref="K13:L13" si="43">SUM(K14:K15)</f>
        <v>36</v>
      </c>
      <c r="L13" s="20">
        <f t="shared" si="43"/>
        <v>3</v>
      </c>
      <c r="M13" s="22">
        <f t="shared" ref="M13:M15" si="47">B13/G13</f>
        <v>271.7928205</v>
      </c>
      <c r="N13" s="27">
        <f t="shared" ref="N13:N15" si="48">I13/B13</f>
        <v>6.243726368</v>
      </c>
      <c r="O13" s="20"/>
      <c r="P13" s="20"/>
      <c r="Q13" s="20">
        <f>SUM(Q14:Q15)</f>
        <v>263</v>
      </c>
      <c r="R13" s="23"/>
      <c r="S13" s="23">
        <f t="shared" ref="S13:S15" si="49">Q13/D13</f>
        <v>0.3602739726</v>
      </c>
      <c r="T13" s="20">
        <f>SUM(T14:T15)</f>
        <v>137</v>
      </c>
      <c r="U13" s="23">
        <f t="shared" ref="U13:U15" si="50">T13/Q13</f>
        <v>0.5209125475</v>
      </c>
      <c r="V13" s="22">
        <f t="shared" ref="V13:V15" si="51">B13/Q13</f>
        <v>40.30387833</v>
      </c>
      <c r="W13" s="22">
        <f t="shared" ref="W13:W15" si="52">I13/Q13</f>
        <v>251.6463878</v>
      </c>
      <c r="X13" s="22">
        <f t="shared" ref="X13:X15" si="53">I13/T13</f>
        <v>483.0875912</v>
      </c>
      <c r="Y13" s="28"/>
      <c r="Z13" s="29"/>
      <c r="AA13" s="29"/>
      <c r="AB13" s="29"/>
      <c r="AC13" s="29"/>
      <c r="AD13" s="29"/>
      <c r="AE13" s="29"/>
    </row>
    <row r="14">
      <c r="A14" s="30" t="s">
        <v>39</v>
      </c>
      <c r="B14" s="31">
        <v>5058.12</v>
      </c>
      <c r="C14" s="32">
        <v>1903.0</v>
      </c>
      <c r="D14" s="32">
        <v>298.0</v>
      </c>
      <c r="E14" s="33">
        <f t="shared" si="44"/>
        <v>16.97355705</v>
      </c>
      <c r="F14" s="34">
        <f t="shared" si="45"/>
        <v>0.1565948502</v>
      </c>
      <c r="G14" s="32">
        <f t="shared" ref="G14:G15" si="54">K14+L14</f>
        <v>19</v>
      </c>
      <c r="H14" s="35">
        <v>1697.0</v>
      </c>
      <c r="I14" s="35">
        <f t="shared" ref="I14:I15" si="55">G14*H14</f>
        <v>32243</v>
      </c>
      <c r="J14" s="35">
        <f t="shared" si="46"/>
        <v>27184.88</v>
      </c>
      <c r="K14" s="30">
        <v>17.0</v>
      </c>
      <c r="L14" s="30">
        <v>2.0</v>
      </c>
      <c r="M14" s="33">
        <f t="shared" si="47"/>
        <v>266.2168421</v>
      </c>
      <c r="N14" s="36">
        <f t="shared" si="48"/>
        <v>6.37450278</v>
      </c>
      <c r="O14" s="30"/>
      <c r="P14" s="30"/>
      <c r="Q14" s="30">
        <v>146.0</v>
      </c>
      <c r="R14" s="37">
        <f t="shared" ref="R14:R15" si="56">G14/Q14</f>
        <v>0.1301369863</v>
      </c>
      <c r="S14" s="34">
        <f t="shared" si="49"/>
        <v>0.4899328859</v>
      </c>
      <c r="T14" s="30">
        <v>73.0</v>
      </c>
      <c r="U14" s="34">
        <f t="shared" si="50"/>
        <v>0.5</v>
      </c>
      <c r="V14" s="33">
        <f t="shared" si="51"/>
        <v>34.64465753</v>
      </c>
      <c r="W14" s="33">
        <f t="shared" si="52"/>
        <v>220.8424658</v>
      </c>
      <c r="X14" s="33">
        <f t="shared" si="53"/>
        <v>441.6849315</v>
      </c>
      <c r="Y14" s="28"/>
      <c r="Z14" s="29"/>
      <c r="AA14" s="29"/>
      <c r="AB14" s="29"/>
      <c r="AC14" s="29"/>
      <c r="AD14" s="29"/>
      <c r="AE14" s="29"/>
    </row>
    <row r="15">
      <c r="A15" s="30" t="s">
        <v>40</v>
      </c>
      <c r="B15" s="31">
        <v>5541.8</v>
      </c>
      <c r="C15" s="32">
        <v>1554.0</v>
      </c>
      <c r="D15" s="32">
        <v>432.0</v>
      </c>
      <c r="E15" s="33">
        <f t="shared" si="44"/>
        <v>12.82824074</v>
      </c>
      <c r="F15" s="34">
        <f t="shared" si="45"/>
        <v>0.277992278</v>
      </c>
      <c r="G15" s="32">
        <f t="shared" si="54"/>
        <v>20</v>
      </c>
      <c r="H15" s="35">
        <v>1697.0</v>
      </c>
      <c r="I15" s="35">
        <f t="shared" si="55"/>
        <v>33940</v>
      </c>
      <c r="J15" s="35">
        <f t="shared" si="46"/>
        <v>28398.2</v>
      </c>
      <c r="K15" s="30">
        <v>19.0</v>
      </c>
      <c r="L15" s="30">
        <v>1.0</v>
      </c>
      <c r="M15" s="33">
        <f t="shared" si="47"/>
        <v>277.09</v>
      </c>
      <c r="N15" s="36">
        <f t="shared" si="48"/>
        <v>6.124363925</v>
      </c>
      <c r="O15" s="30"/>
      <c r="P15" s="30"/>
      <c r="Q15" s="30">
        <v>117.0</v>
      </c>
      <c r="R15" s="37">
        <f t="shared" si="56"/>
        <v>0.1709401709</v>
      </c>
      <c r="S15" s="34">
        <f t="shared" si="49"/>
        <v>0.2708333333</v>
      </c>
      <c r="T15" s="30">
        <v>64.0</v>
      </c>
      <c r="U15" s="34">
        <f t="shared" si="50"/>
        <v>0.547008547</v>
      </c>
      <c r="V15" s="33">
        <f t="shared" si="51"/>
        <v>47.36581197</v>
      </c>
      <c r="W15" s="33">
        <f t="shared" si="52"/>
        <v>290.0854701</v>
      </c>
      <c r="X15" s="33">
        <f t="shared" si="53"/>
        <v>530.3125</v>
      </c>
      <c r="Y15" s="28"/>
      <c r="Z15" s="29"/>
      <c r="AA15" s="29"/>
      <c r="AB15" s="29"/>
      <c r="AC15" s="29"/>
      <c r="AD15" s="29"/>
      <c r="AE15" s="29"/>
    </row>
    <row r="16">
      <c r="A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  <c r="AA16" s="29"/>
      <c r="AB16" s="29"/>
      <c r="AC16" s="29"/>
      <c r="AD16" s="29"/>
      <c r="AE16" s="29"/>
    </row>
    <row r="17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>
      <c r="A18" s="29"/>
      <c r="B18" s="41" t="s">
        <v>41</v>
      </c>
      <c r="F18" s="28"/>
      <c r="G18" s="28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>
      <c r="A19" s="29"/>
      <c r="B19" s="41" t="s">
        <v>42</v>
      </c>
      <c r="E19" s="28"/>
      <c r="F19" s="28"/>
      <c r="G19" s="28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>
      <c r="A20" s="29"/>
      <c r="B20" s="41" t="s">
        <v>43</v>
      </c>
      <c r="F20" s="28"/>
      <c r="G20" s="28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>
      <c r="A21" s="29"/>
      <c r="B21" s="41" t="s">
        <v>44</v>
      </c>
      <c r="E21" s="28"/>
      <c r="F21" s="28"/>
      <c r="G21" s="28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>
      <c r="A22" s="29"/>
      <c r="B22" s="41" t="s">
        <v>45</v>
      </c>
      <c r="E22" s="28"/>
      <c r="F22" s="28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>
      <c r="A23" s="29"/>
      <c r="B23" s="41" t="s">
        <v>46</v>
      </c>
      <c r="E23" s="28"/>
      <c r="F23" s="28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>
      <c r="A24" s="29"/>
      <c r="B24" s="41" t="s">
        <v>47</v>
      </c>
      <c r="F24" s="28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>
      <c r="A25" s="29"/>
      <c r="B25" s="41" t="s">
        <v>48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>
      <c r="A26" s="29"/>
      <c r="B26" s="41" t="s">
        <v>49</v>
      </c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>
      <c r="A27" s="29"/>
      <c r="B27" s="41" t="s">
        <v>50</v>
      </c>
      <c r="F27" s="28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>
      <c r="A28" s="29"/>
      <c r="B28" s="41" t="s">
        <v>51</v>
      </c>
      <c r="E28" s="28"/>
      <c r="F28" s="28"/>
      <c r="G28" s="41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>
      <c r="A29" s="29"/>
      <c r="B29" s="41" t="s">
        <v>52</v>
      </c>
      <c r="E29" s="28"/>
      <c r="F29" s="28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>
      <c r="A30" s="29"/>
      <c r="B30" s="41" t="s">
        <v>53</v>
      </c>
      <c r="E30" s="28"/>
      <c r="F30" s="28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>
      <c r="A31" s="29"/>
      <c r="B31" s="41" t="s">
        <v>54</v>
      </c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>
      <c r="A32" s="29"/>
      <c r="B32" s="41" t="s">
        <v>55</v>
      </c>
      <c r="E32" s="28"/>
      <c r="F32" s="28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>
      <c r="A33" s="29"/>
      <c r="B33" s="41" t="s">
        <v>56</v>
      </c>
      <c r="F33" s="28"/>
      <c r="G33" s="28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>
      <c r="A34" s="29"/>
      <c r="B34" s="41" t="s">
        <v>57</v>
      </c>
      <c r="E34" s="28"/>
      <c r="F34" s="28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>
      <c r="A35" s="29"/>
      <c r="B35" s="41" t="s">
        <v>58</v>
      </c>
      <c r="E35" s="28"/>
      <c r="F35" s="28"/>
      <c r="G35" s="28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</row>
    <row r="46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</row>
    <row r="47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</row>
    <row r="48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</row>
    <row r="49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</row>
    <row r="50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</row>
    <row r="5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</row>
    <row r="5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</row>
    <row r="5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</row>
    <row r="54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</row>
    <row r="5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</row>
    <row r="56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</row>
    <row r="57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</row>
    <row r="58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</row>
    <row r="59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</row>
    <row r="60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</row>
    <row r="6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</row>
    <row r="6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</row>
    <row r="64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</row>
    <row r="6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</row>
    <row r="67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</row>
    <row r="68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</row>
    <row r="69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</row>
    <row r="70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</row>
    <row r="7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</row>
    <row r="72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</row>
    <row r="7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</row>
    <row r="74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</row>
    <row r="7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</row>
    <row r="76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</row>
    <row r="79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</row>
    <row r="80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</row>
    <row r="8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</row>
    <row r="138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</row>
    <row r="139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</row>
    <row r="140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</row>
    <row r="14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</row>
    <row r="142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</row>
    <row r="14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</row>
    <row r="144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</row>
    <row r="14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</row>
    <row r="146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</row>
    <row r="147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</row>
    <row r="148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</row>
    <row r="149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</row>
    <row r="150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</row>
    <row r="15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</row>
    <row r="15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</row>
    <row r="15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</row>
    <row r="154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</row>
    <row r="15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</row>
    <row r="156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</row>
    <row r="157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</row>
    <row r="158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</row>
    <row r="159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</row>
    <row r="160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</row>
    <row r="16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</row>
    <row r="16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</row>
    <row r="163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</row>
    <row r="164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</row>
    <row r="16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</row>
    <row r="166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</row>
    <row r="167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</row>
    <row r="168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</row>
    <row r="169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</row>
    <row r="170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</row>
    <row r="17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</row>
    <row r="17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</row>
    <row r="173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</row>
    <row r="174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</row>
    <row r="17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</row>
    <row r="176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</row>
    <row r="177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</row>
    <row r="178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</row>
    <row r="179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</row>
    <row r="180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</row>
    <row r="18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</row>
    <row r="18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</row>
    <row r="183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</row>
    <row r="184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</row>
    <row r="18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</row>
    <row r="186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</row>
    <row r="187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</row>
    <row r="188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</row>
    <row r="189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</row>
    <row r="190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</row>
    <row r="19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</row>
    <row r="19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</row>
    <row r="193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</row>
    <row r="194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</row>
    <row r="19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</row>
    <row r="196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</row>
    <row r="197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</row>
    <row r="198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</row>
    <row r="199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</row>
    <row r="200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</row>
    <row r="20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</row>
    <row r="20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</row>
    <row r="203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</row>
    <row r="204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</row>
    <row r="20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</row>
    <row r="206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</row>
    <row r="207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</row>
    <row r="208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</row>
    <row r="209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</row>
    <row r="210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</row>
    <row r="21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</row>
    <row r="2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</row>
    <row r="213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</row>
    <row r="214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</row>
    <row r="21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</row>
    <row r="216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</row>
    <row r="217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</row>
    <row r="218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</row>
    <row r="219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</row>
    <row r="220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</row>
    <row r="22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</row>
    <row r="22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</row>
    <row r="223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</row>
    <row r="224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</row>
    <row r="2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</row>
    <row r="226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</row>
    <row r="227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</row>
    <row r="228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</row>
    <row r="229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</row>
    <row r="230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</row>
    <row r="23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</row>
    <row r="23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</row>
    <row r="233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</row>
    <row r="234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</row>
    <row r="23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</row>
    <row r="236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</row>
    <row r="237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</row>
    <row r="238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</row>
    <row r="239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</row>
    <row r="240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</row>
    <row r="24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</row>
    <row r="24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</row>
    <row r="243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</row>
    <row r="244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</row>
    <row r="24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</row>
    <row r="246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</row>
    <row r="247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</row>
    <row r="248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</row>
    <row r="249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</row>
    <row r="250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</row>
    <row r="25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</row>
    <row r="25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</row>
    <row r="253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</row>
    <row r="254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</row>
    <row r="25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</row>
    <row r="256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</row>
    <row r="257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</row>
    <row r="258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</row>
    <row r="259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</row>
    <row r="260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</row>
    <row r="26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</row>
    <row r="26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</row>
    <row r="263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</row>
    <row r="264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</row>
    <row r="26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</row>
    <row r="266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</row>
    <row r="267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</row>
    <row r="268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</row>
    <row r="269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</row>
    <row r="270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</row>
    <row r="27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</row>
    <row r="272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</row>
    <row r="273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</row>
    <row r="274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</row>
    <row r="27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</row>
    <row r="276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</row>
    <row r="277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</row>
    <row r="278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</row>
    <row r="279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</row>
    <row r="280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</row>
    <row r="28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</row>
    <row r="282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</row>
    <row r="283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</row>
    <row r="284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</row>
    <row r="28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</row>
    <row r="286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</row>
    <row r="287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</row>
    <row r="288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</row>
    <row r="289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</row>
    <row r="290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</row>
    <row r="29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</row>
    <row r="292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</row>
    <row r="293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</row>
    <row r="294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</row>
    <row r="29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</row>
    <row r="296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</row>
    <row r="297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</row>
    <row r="298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</row>
    <row r="299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</row>
    <row r="300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</row>
    <row r="30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</row>
    <row r="302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</row>
    <row r="303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</row>
    <row r="304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</row>
    <row r="30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</row>
    <row r="306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</row>
    <row r="307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</row>
    <row r="308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</row>
    <row r="309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</row>
    <row r="310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</row>
    <row r="31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</row>
    <row r="312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</row>
    <row r="313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</row>
    <row r="314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</row>
    <row r="31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</row>
    <row r="316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</row>
    <row r="317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</row>
    <row r="318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</row>
    <row r="319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</row>
    <row r="320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</row>
    <row r="32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</row>
    <row r="322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</row>
    <row r="323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</row>
    <row r="324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</row>
    <row r="3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</row>
    <row r="326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</row>
    <row r="327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</row>
    <row r="328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</row>
    <row r="329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</row>
    <row r="330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</row>
    <row r="33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</row>
    <row r="332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</row>
    <row r="333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</row>
    <row r="334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</row>
    <row r="33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</row>
    <row r="336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</row>
    <row r="337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</row>
    <row r="338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</row>
    <row r="339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</row>
    <row r="340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</row>
    <row r="34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</row>
    <row r="342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</row>
    <row r="343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</row>
    <row r="344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</row>
    <row r="345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</row>
    <row r="346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</row>
    <row r="347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</row>
    <row r="348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</row>
    <row r="349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</row>
    <row r="350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</row>
    <row r="35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</row>
    <row r="352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</row>
    <row r="353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</row>
    <row r="354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</row>
    <row r="355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</row>
    <row r="356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</row>
    <row r="357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</row>
    <row r="358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</row>
    <row r="359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</row>
    <row r="360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</row>
    <row r="36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</row>
    <row r="362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</row>
    <row r="363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</row>
    <row r="364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</row>
    <row r="365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</row>
    <row r="366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</row>
    <row r="367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</row>
    <row r="368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</row>
    <row r="369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</row>
    <row r="370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</row>
    <row r="37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</row>
    <row r="372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</row>
    <row r="373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</row>
    <row r="374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</row>
    <row r="37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</row>
    <row r="376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</row>
    <row r="377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</row>
    <row r="378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</row>
    <row r="379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</row>
    <row r="380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</row>
    <row r="38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</row>
    <row r="382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</row>
    <row r="383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</row>
    <row r="384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</row>
    <row r="385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</row>
    <row r="386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</row>
    <row r="387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</row>
    <row r="388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</row>
    <row r="389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</row>
    <row r="390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</row>
    <row r="39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</row>
    <row r="392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</row>
    <row r="393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</row>
    <row r="394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</row>
    <row r="395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</row>
    <row r="396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</row>
    <row r="397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</row>
    <row r="398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</row>
    <row r="399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</row>
    <row r="400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</row>
    <row r="40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</row>
    <row r="402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</row>
    <row r="403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</row>
    <row r="404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</row>
    <row r="405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</row>
    <row r="406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</row>
    <row r="407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</row>
    <row r="408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</row>
    <row r="409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</row>
    <row r="410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</row>
    <row r="41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</row>
    <row r="412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</row>
    <row r="413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</row>
    <row r="414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</row>
    <row r="415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</row>
    <row r="416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</row>
    <row r="417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</row>
    <row r="418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</row>
    <row r="419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</row>
    <row r="420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</row>
    <row r="42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</row>
    <row r="422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</row>
    <row r="423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</row>
    <row r="424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</row>
    <row r="425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</row>
    <row r="426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</row>
    <row r="427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</row>
    <row r="428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</row>
    <row r="429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</row>
    <row r="430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</row>
    <row r="43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</row>
    <row r="432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</row>
    <row r="433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</row>
    <row r="434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</row>
    <row r="435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</row>
    <row r="436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</row>
    <row r="437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</row>
    <row r="438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</row>
    <row r="439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</row>
    <row r="440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</row>
    <row r="44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</row>
    <row r="442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</row>
    <row r="443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</row>
    <row r="444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</row>
    <row r="445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</row>
    <row r="446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</row>
    <row r="447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</row>
    <row r="448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</row>
    <row r="449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</row>
    <row r="450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</row>
    <row r="45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</row>
    <row r="452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</row>
    <row r="453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</row>
    <row r="454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</row>
    <row r="455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</row>
    <row r="456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</row>
    <row r="457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</row>
    <row r="458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</row>
    <row r="459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</row>
    <row r="460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</row>
    <row r="46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</row>
    <row r="462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</row>
    <row r="463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</row>
    <row r="464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</row>
    <row r="465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</row>
    <row r="466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</row>
    <row r="467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</row>
    <row r="468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</row>
    <row r="469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</row>
    <row r="470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</row>
    <row r="47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</row>
    <row r="472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</row>
    <row r="473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</row>
    <row r="474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</row>
    <row r="475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</row>
    <row r="476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</row>
    <row r="477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</row>
    <row r="478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</row>
    <row r="479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</row>
    <row r="480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</row>
    <row r="48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</row>
    <row r="482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</row>
    <row r="483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</row>
    <row r="484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</row>
    <row r="485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</row>
    <row r="486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</row>
    <row r="487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</row>
    <row r="488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</row>
    <row r="489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</row>
    <row r="490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</row>
    <row r="49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</row>
    <row r="492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</row>
    <row r="493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</row>
    <row r="494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</row>
    <row r="495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</row>
    <row r="496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</row>
    <row r="497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</row>
    <row r="498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</row>
    <row r="499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</row>
    <row r="500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</row>
    <row r="50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</row>
    <row r="502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</row>
    <row r="503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</row>
    <row r="504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</row>
    <row r="505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</row>
    <row r="506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</row>
    <row r="507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</row>
    <row r="508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</row>
    <row r="509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</row>
    <row r="510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</row>
    <row r="51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</row>
    <row r="512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</row>
    <row r="513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</row>
    <row r="514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</row>
    <row r="515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</row>
    <row r="516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</row>
    <row r="517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</row>
    <row r="518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</row>
    <row r="519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</row>
    <row r="520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</row>
    <row r="52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</row>
    <row r="522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</row>
    <row r="523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</row>
    <row r="524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</row>
    <row r="525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</row>
    <row r="526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</row>
    <row r="527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</row>
    <row r="528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</row>
    <row r="529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</row>
    <row r="530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</row>
    <row r="53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</row>
    <row r="532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</row>
    <row r="533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</row>
    <row r="534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</row>
    <row r="53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</row>
    <row r="53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</row>
    <row r="537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</row>
    <row r="538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</row>
    <row r="539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</row>
    <row r="540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</row>
    <row r="54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</row>
    <row r="542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</row>
    <row r="543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</row>
    <row r="544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</row>
    <row r="54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</row>
    <row r="54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</row>
    <row r="547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</row>
    <row r="548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</row>
    <row r="549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</row>
    <row r="550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</row>
    <row r="55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</row>
    <row r="552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</row>
    <row r="553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</row>
    <row r="554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</row>
    <row r="55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</row>
    <row r="55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</row>
    <row r="557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</row>
    <row r="558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</row>
    <row r="559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</row>
    <row r="560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</row>
    <row r="56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</row>
    <row r="562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</row>
    <row r="563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</row>
    <row r="564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</row>
    <row r="56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</row>
    <row r="56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</row>
    <row r="567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</row>
    <row r="568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</row>
    <row r="569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</row>
    <row r="570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</row>
    <row r="57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</row>
    <row r="572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</row>
    <row r="573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</row>
    <row r="574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</row>
    <row r="57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</row>
    <row r="57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</row>
    <row r="577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</row>
    <row r="578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</row>
    <row r="579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</row>
    <row r="580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</row>
    <row r="58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</row>
    <row r="582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</row>
    <row r="583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</row>
    <row r="584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</row>
    <row r="58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</row>
    <row r="58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</row>
    <row r="587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</row>
    <row r="588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</row>
    <row r="589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</row>
    <row r="590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</row>
    <row r="59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</row>
    <row r="592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</row>
    <row r="593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</row>
    <row r="594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</row>
    <row r="59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</row>
    <row r="59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</row>
    <row r="597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</row>
    <row r="598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</row>
    <row r="599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</row>
    <row r="600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</row>
    <row r="60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</row>
    <row r="602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</row>
    <row r="603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</row>
    <row r="604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</row>
    <row r="60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</row>
    <row r="60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</row>
    <row r="607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</row>
    <row r="608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</row>
    <row r="609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</row>
    <row r="610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</row>
    <row r="61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</row>
    <row r="612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</row>
    <row r="613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</row>
    <row r="614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</row>
    <row r="6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</row>
    <row r="6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</row>
    <row r="617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</row>
    <row r="618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</row>
    <row r="619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</row>
    <row r="620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</row>
    <row r="62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</row>
    <row r="622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</row>
    <row r="623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</row>
    <row r="624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</row>
    <row r="62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</row>
    <row r="62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</row>
    <row r="627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</row>
    <row r="628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</row>
    <row r="629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</row>
    <row r="630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</row>
    <row r="63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</row>
    <row r="632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</row>
    <row r="633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</row>
    <row r="634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</row>
    <row r="63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29"/>
    </row>
    <row r="63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</row>
    <row r="637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</row>
    <row r="638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</row>
    <row r="639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</row>
    <row r="640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</row>
    <row r="64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29"/>
    </row>
    <row r="642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</row>
    <row r="643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</row>
    <row r="644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</row>
    <row r="64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</row>
    <row r="64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</row>
    <row r="647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</row>
    <row r="648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</row>
    <row r="649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</row>
    <row r="650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</row>
    <row r="65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</row>
    <row r="652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</row>
    <row r="653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</row>
    <row r="654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</row>
    <row r="65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</row>
    <row r="65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</row>
    <row r="657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</row>
    <row r="658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</row>
    <row r="659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</row>
    <row r="660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</row>
    <row r="66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29"/>
    </row>
    <row r="662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</row>
    <row r="663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29"/>
    </row>
    <row r="664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</row>
    <row r="66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29"/>
    </row>
    <row r="66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</row>
    <row r="667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29"/>
    </row>
    <row r="668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</row>
    <row r="669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29"/>
    </row>
    <row r="670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</row>
    <row r="67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29"/>
    </row>
    <row r="672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</row>
    <row r="673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29"/>
    </row>
    <row r="674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29"/>
    </row>
    <row r="67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29"/>
    </row>
    <row r="67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</row>
    <row r="677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  <c r="AE677" s="29"/>
    </row>
    <row r="678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29"/>
    </row>
    <row r="679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  <c r="AE679" s="29"/>
    </row>
    <row r="680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  <c r="AE680" s="29"/>
    </row>
    <row r="68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  <c r="AE681" s="29"/>
    </row>
    <row r="682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  <c r="AE682" s="29"/>
    </row>
    <row r="683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  <c r="AE683" s="29"/>
    </row>
    <row r="684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29"/>
    </row>
    <row r="68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29"/>
    </row>
    <row r="68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29"/>
    </row>
    <row r="687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  <c r="AE687" s="29"/>
    </row>
    <row r="688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29"/>
    </row>
    <row r="689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  <c r="AE689" s="29"/>
    </row>
    <row r="690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29"/>
    </row>
    <row r="69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  <c r="AE691" s="29"/>
    </row>
    <row r="692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29"/>
    </row>
    <row r="693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  <c r="AE693" s="29"/>
    </row>
    <row r="694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29"/>
    </row>
    <row r="69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29"/>
    </row>
    <row r="69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29"/>
    </row>
    <row r="697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  <c r="AE697" s="29"/>
    </row>
    <row r="698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29"/>
    </row>
    <row r="699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</row>
    <row r="700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29"/>
    </row>
    <row r="70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29"/>
    </row>
    <row r="702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</row>
    <row r="703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  <c r="AE703" s="29"/>
    </row>
    <row r="704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</row>
    <row r="70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29"/>
    </row>
    <row r="70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29"/>
    </row>
    <row r="707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  <c r="AE707" s="29"/>
    </row>
    <row r="708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  <c r="AE708" s="29"/>
    </row>
    <row r="709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  <c r="AE709" s="29"/>
    </row>
    <row r="710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  <c r="AE710" s="29"/>
    </row>
    <row r="71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  <c r="AE711" s="29"/>
    </row>
    <row r="712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  <c r="AE712" s="29"/>
    </row>
    <row r="713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  <c r="AE713" s="29"/>
    </row>
    <row r="714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29"/>
    </row>
    <row r="7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29"/>
    </row>
    <row r="7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29"/>
    </row>
    <row r="717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  <c r="AE717" s="29"/>
    </row>
    <row r="718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  <c r="AE718" s="29"/>
    </row>
    <row r="719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  <c r="AE719" s="29"/>
    </row>
    <row r="720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  <c r="AE720" s="29"/>
    </row>
    <row r="72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  <c r="AE721" s="29"/>
    </row>
    <row r="722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  <c r="AE722" s="29"/>
    </row>
    <row r="723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  <c r="AE723" s="29"/>
    </row>
    <row r="724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29"/>
    </row>
    <row r="72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  <c r="AE725" s="29"/>
    </row>
    <row r="72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29"/>
    </row>
    <row r="727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  <c r="AE727" s="29"/>
    </row>
    <row r="728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  <c r="AE728" s="29"/>
    </row>
    <row r="729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  <c r="AE729" s="29"/>
    </row>
    <row r="730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  <c r="AE730" s="29"/>
    </row>
    <row r="73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  <c r="AE731" s="29"/>
    </row>
    <row r="732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  <c r="AE732" s="29"/>
    </row>
    <row r="733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  <c r="AE733" s="29"/>
    </row>
    <row r="734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  <c r="AE734" s="29"/>
    </row>
    <row r="735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  <c r="AE735" s="29"/>
    </row>
    <row r="736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29"/>
    </row>
    <row r="737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  <c r="AE737" s="29"/>
    </row>
    <row r="738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  <c r="AE738" s="29"/>
    </row>
    <row r="739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  <c r="AE739" s="29"/>
    </row>
    <row r="740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  <c r="AE740" s="29"/>
    </row>
    <row r="74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  <c r="AE741" s="29"/>
    </row>
    <row r="742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  <c r="AE742" s="29"/>
    </row>
    <row r="743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  <c r="AE743" s="29"/>
    </row>
    <row r="744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29"/>
    </row>
    <row r="745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29"/>
    </row>
    <row r="746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29"/>
    </row>
    <row r="747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  <c r="AE747" s="29"/>
    </row>
    <row r="748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  <c r="AE748" s="29"/>
    </row>
    <row r="749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  <c r="AE749" s="29"/>
    </row>
    <row r="750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  <c r="AE750" s="29"/>
    </row>
    <row r="75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29"/>
    </row>
    <row r="752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  <c r="AE752" s="29"/>
    </row>
    <row r="753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  <c r="AE753" s="29"/>
    </row>
    <row r="754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  <c r="AE754" s="29"/>
    </row>
    <row r="755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29"/>
    </row>
    <row r="756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  <c r="AE756" s="29"/>
    </row>
    <row r="757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  <c r="AE757" s="29"/>
    </row>
    <row r="758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  <c r="AE758" s="29"/>
    </row>
    <row r="759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  <c r="AE759" s="29"/>
    </row>
    <row r="760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  <c r="AE760" s="29"/>
    </row>
    <row r="76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29"/>
    </row>
    <row r="762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  <c r="AE762" s="29"/>
    </row>
    <row r="763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29"/>
    </row>
    <row r="764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  <c r="AE764" s="29"/>
    </row>
    <row r="765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29"/>
    </row>
    <row r="766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  <c r="AE766" s="29"/>
    </row>
    <row r="767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29"/>
    </row>
    <row r="768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  <c r="AE768" s="29"/>
    </row>
    <row r="769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  <c r="AE769" s="29"/>
    </row>
    <row r="770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  <c r="AE770" s="29"/>
    </row>
    <row r="77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29"/>
    </row>
    <row r="772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  <c r="AE772" s="29"/>
    </row>
    <row r="773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  <c r="AE773" s="29"/>
    </row>
    <row r="774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  <c r="AE774" s="29"/>
    </row>
    <row r="775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29"/>
    </row>
    <row r="776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  <c r="AE776" s="29"/>
    </row>
    <row r="777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  <c r="AE777" s="29"/>
    </row>
    <row r="778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  <c r="AE778" s="29"/>
    </row>
    <row r="779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  <c r="AE779" s="29"/>
    </row>
    <row r="780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  <c r="AE780" s="29"/>
    </row>
    <row r="78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  <c r="AE781" s="29"/>
    </row>
    <row r="782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  <c r="AE782" s="29"/>
    </row>
    <row r="783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  <c r="AE783" s="29"/>
    </row>
    <row r="784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29"/>
    </row>
    <row r="785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  <c r="AE785" s="29"/>
    </row>
    <row r="786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  <c r="AE786" s="29"/>
    </row>
    <row r="787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  <c r="AE787" s="29"/>
    </row>
    <row r="788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  <c r="AE788" s="29"/>
    </row>
    <row r="789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  <c r="AE789" s="29"/>
    </row>
    <row r="790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  <c r="AE790" s="29"/>
    </row>
    <row r="79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  <c r="AE791" s="29"/>
    </row>
    <row r="792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  <c r="AE792" s="29"/>
    </row>
    <row r="793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  <c r="AE793" s="29"/>
    </row>
    <row r="794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29"/>
    </row>
    <row r="795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29"/>
    </row>
    <row r="796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29"/>
    </row>
    <row r="797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  <c r="AE797" s="29"/>
    </row>
    <row r="798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  <c r="AE798" s="29"/>
    </row>
    <row r="799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  <c r="AE799" s="29"/>
    </row>
    <row r="800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  <c r="AE800" s="29"/>
    </row>
    <row r="80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  <c r="AE801" s="29"/>
    </row>
    <row r="802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  <c r="AE802" s="29"/>
    </row>
    <row r="803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  <c r="AE803" s="29"/>
    </row>
    <row r="804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29"/>
    </row>
    <row r="805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29"/>
    </row>
    <row r="806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29"/>
    </row>
    <row r="807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  <c r="AE807" s="29"/>
    </row>
    <row r="808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  <c r="AE808" s="29"/>
    </row>
    <row r="809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  <c r="AE809" s="29"/>
    </row>
    <row r="810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  <c r="AE810" s="29"/>
    </row>
    <row r="81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  <c r="AE811" s="29"/>
    </row>
    <row r="812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  <c r="AE812" s="29"/>
    </row>
    <row r="813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  <c r="AE813" s="29"/>
    </row>
    <row r="814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  <c r="AE814" s="29"/>
    </row>
    <row r="815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29"/>
    </row>
    <row r="816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29"/>
    </row>
    <row r="817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  <c r="AE817" s="29"/>
    </row>
    <row r="818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  <c r="AE818" s="29"/>
    </row>
    <row r="819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  <c r="AE819" s="29"/>
    </row>
    <row r="820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  <c r="AE820" s="29"/>
    </row>
    <row r="82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  <c r="AE821" s="29"/>
    </row>
    <row r="822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  <c r="AE822" s="29"/>
    </row>
    <row r="823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  <c r="AE823" s="29"/>
    </row>
    <row r="824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29"/>
    </row>
    <row r="825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29"/>
    </row>
    <row r="826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29"/>
    </row>
    <row r="827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  <c r="AE827" s="29"/>
    </row>
    <row r="828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  <c r="AE828" s="29"/>
    </row>
    <row r="829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  <c r="AE829" s="29"/>
    </row>
    <row r="830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  <c r="AE830" s="29"/>
    </row>
    <row r="83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  <c r="AE831" s="29"/>
    </row>
    <row r="832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  <c r="AE832" s="29"/>
    </row>
    <row r="833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  <c r="AE833" s="29"/>
    </row>
    <row r="834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  <c r="AE834" s="29"/>
    </row>
    <row r="835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  <c r="AE835" s="29"/>
    </row>
    <row r="836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  <c r="AE836" s="29"/>
    </row>
    <row r="837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  <c r="AE837" s="29"/>
    </row>
    <row r="838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  <c r="AE838" s="29"/>
    </row>
    <row r="839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  <c r="AE839" s="29"/>
    </row>
    <row r="840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  <c r="AE840" s="29"/>
    </row>
    <row r="84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  <c r="AE841" s="29"/>
    </row>
    <row r="842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  <c r="AE842" s="29"/>
    </row>
    <row r="843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  <c r="AE843" s="29"/>
    </row>
    <row r="844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29"/>
    </row>
    <row r="845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29"/>
    </row>
    <row r="846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29"/>
    </row>
    <row r="847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  <c r="AE847" s="29"/>
    </row>
    <row r="848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  <c r="AE848" s="29"/>
    </row>
    <row r="849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  <c r="AE849" s="29"/>
    </row>
    <row r="850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  <c r="AE850" s="29"/>
    </row>
    <row r="85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  <c r="AE851" s="29"/>
    </row>
    <row r="852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  <c r="AE852" s="29"/>
    </row>
    <row r="853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  <c r="AE853" s="29"/>
    </row>
    <row r="854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  <c r="AE854" s="29"/>
    </row>
    <row r="855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  <c r="AE855" s="29"/>
    </row>
    <row r="856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29"/>
    </row>
    <row r="857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  <c r="AE857" s="29"/>
    </row>
    <row r="858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  <c r="AE858" s="29"/>
    </row>
    <row r="859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  <c r="AE859" s="29"/>
    </row>
    <row r="860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  <c r="AE860" s="29"/>
    </row>
    <row r="86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  <c r="AC861" s="29"/>
      <c r="AD861" s="29"/>
      <c r="AE861" s="29"/>
    </row>
    <row r="862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  <c r="AC862" s="29"/>
      <c r="AD862" s="29"/>
      <c r="AE862" s="29"/>
    </row>
    <row r="863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  <c r="AC863" s="29"/>
      <c r="AD863" s="29"/>
      <c r="AE863" s="29"/>
    </row>
    <row r="864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  <c r="AE864" s="29"/>
    </row>
    <row r="865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  <c r="AE865" s="29"/>
    </row>
    <row r="866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  <c r="AE866" s="29"/>
    </row>
    <row r="867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  <c r="AC867" s="29"/>
      <c r="AD867" s="29"/>
      <c r="AE867" s="29"/>
    </row>
    <row r="868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  <c r="AC868" s="29"/>
      <c r="AD868" s="29"/>
      <c r="AE868" s="29"/>
    </row>
    <row r="869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  <c r="AC869" s="29"/>
      <c r="AD869" s="29"/>
      <c r="AE869" s="29"/>
    </row>
    <row r="870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  <c r="AE870" s="29"/>
    </row>
    <row r="87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  <c r="AE871" s="29"/>
    </row>
    <row r="872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  <c r="AC872" s="29"/>
      <c r="AD872" s="29"/>
      <c r="AE872" s="29"/>
    </row>
    <row r="873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  <c r="AC873" s="29"/>
      <c r="AD873" s="29"/>
      <c r="AE873" s="29"/>
    </row>
    <row r="874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  <c r="AE874" s="29"/>
    </row>
    <row r="875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  <c r="AE875" s="29"/>
    </row>
    <row r="876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  <c r="AE876" s="29"/>
    </row>
    <row r="877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  <c r="AC877" s="29"/>
      <c r="AD877" s="29"/>
      <c r="AE877" s="29"/>
    </row>
    <row r="878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  <c r="AC878" s="29"/>
      <c r="AD878" s="29"/>
      <c r="AE878" s="29"/>
    </row>
    <row r="879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  <c r="AC879" s="29"/>
      <c r="AD879" s="29"/>
      <c r="AE879" s="29"/>
    </row>
    <row r="880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  <c r="AC880" s="29"/>
      <c r="AD880" s="29"/>
      <c r="AE880" s="29"/>
    </row>
    <row r="88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  <c r="AC881" s="29"/>
      <c r="AD881" s="29"/>
      <c r="AE881" s="29"/>
    </row>
    <row r="882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  <c r="AC882" s="29"/>
      <c r="AD882" s="29"/>
      <c r="AE882" s="29"/>
    </row>
    <row r="883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  <c r="AC883" s="29"/>
      <c r="AD883" s="29"/>
      <c r="AE883" s="29"/>
    </row>
    <row r="884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  <c r="AE884" s="29"/>
    </row>
    <row r="885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  <c r="AE885" s="29"/>
    </row>
    <row r="886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29"/>
    </row>
    <row r="887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  <c r="AE887" s="29"/>
    </row>
    <row r="888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  <c r="AE888" s="29"/>
    </row>
    <row r="889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  <c r="AC889" s="29"/>
      <c r="AD889" s="29"/>
      <c r="AE889" s="29"/>
    </row>
    <row r="890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  <c r="AE890" s="29"/>
    </row>
    <row r="89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  <c r="AE891" s="29"/>
    </row>
    <row r="892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  <c r="AE892" s="29"/>
    </row>
    <row r="893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  <c r="AC893" s="29"/>
      <c r="AD893" s="29"/>
      <c r="AE893" s="29"/>
    </row>
    <row r="894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  <c r="AE894" s="29"/>
    </row>
    <row r="895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  <c r="AE895" s="29"/>
    </row>
    <row r="896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  <c r="AE896" s="29"/>
    </row>
    <row r="897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  <c r="AC897" s="29"/>
      <c r="AD897" s="29"/>
      <c r="AE897" s="29"/>
    </row>
    <row r="898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  <c r="AE898" s="29"/>
    </row>
    <row r="899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  <c r="AC899" s="29"/>
      <c r="AD899" s="29"/>
      <c r="AE899" s="29"/>
    </row>
    <row r="900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  <c r="AC900" s="29"/>
      <c r="AD900" s="29"/>
      <c r="AE900" s="29"/>
    </row>
    <row r="90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  <c r="AC901" s="29"/>
      <c r="AD901" s="29"/>
      <c r="AE901" s="29"/>
    </row>
    <row r="902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  <c r="AC902" s="29"/>
      <c r="AD902" s="29"/>
      <c r="AE902" s="29"/>
    </row>
    <row r="903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  <c r="AC903" s="29"/>
      <c r="AD903" s="29"/>
      <c r="AE903" s="29"/>
    </row>
    <row r="904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  <c r="AE904" s="29"/>
    </row>
    <row r="905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  <c r="AE905" s="29"/>
    </row>
    <row r="906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  <c r="AE906" s="29"/>
    </row>
    <row r="907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  <c r="AC907" s="29"/>
      <c r="AD907" s="29"/>
      <c r="AE907" s="29"/>
    </row>
    <row r="908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  <c r="AC908" s="29"/>
      <c r="AD908" s="29"/>
      <c r="AE908" s="29"/>
    </row>
    <row r="909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  <c r="AC909" s="29"/>
      <c r="AD909" s="29"/>
      <c r="AE909" s="29"/>
    </row>
    <row r="910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  <c r="AC910" s="29"/>
      <c r="AD910" s="29"/>
      <c r="AE910" s="29"/>
    </row>
    <row r="91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  <c r="AC911" s="29"/>
      <c r="AD911" s="29"/>
      <c r="AE911" s="29"/>
    </row>
    <row r="912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  <c r="AC912" s="29"/>
      <c r="AD912" s="29"/>
      <c r="AE912" s="29"/>
    </row>
    <row r="913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  <c r="AC913" s="29"/>
      <c r="AD913" s="29"/>
      <c r="AE913" s="29"/>
    </row>
    <row r="914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  <c r="AC914" s="29"/>
      <c r="AD914" s="29"/>
      <c r="AE914" s="29"/>
    </row>
    <row r="915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  <c r="AC915" s="29"/>
      <c r="AD915" s="29"/>
      <c r="AE915" s="29"/>
    </row>
    <row r="916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  <c r="AC916" s="29"/>
      <c r="AD916" s="29"/>
      <c r="AE916" s="29"/>
    </row>
    <row r="917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  <c r="AC917" s="29"/>
      <c r="AD917" s="29"/>
      <c r="AE917" s="29"/>
    </row>
    <row r="918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  <c r="AC918" s="29"/>
      <c r="AD918" s="29"/>
      <c r="AE918" s="29"/>
    </row>
    <row r="919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  <c r="AC919" s="29"/>
      <c r="AD919" s="29"/>
      <c r="AE919" s="29"/>
    </row>
    <row r="920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  <c r="AC920" s="29"/>
      <c r="AD920" s="29"/>
      <c r="AE920" s="29"/>
    </row>
    <row r="92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  <c r="AC921" s="29"/>
      <c r="AD921" s="29"/>
      <c r="AE921" s="29"/>
    </row>
    <row r="922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  <c r="AC922" s="29"/>
      <c r="AD922" s="29"/>
      <c r="AE922" s="29"/>
    </row>
    <row r="923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  <c r="AC923" s="29"/>
      <c r="AD923" s="29"/>
      <c r="AE923" s="29"/>
    </row>
    <row r="924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  <c r="AC924" s="29"/>
      <c r="AD924" s="29"/>
      <c r="AE924" s="29"/>
    </row>
    <row r="925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  <c r="AC925" s="29"/>
      <c r="AD925" s="29"/>
      <c r="AE925" s="29"/>
    </row>
    <row r="926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  <c r="AC926" s="29"/>
      <c r="AD926" s="29"/>
      <c r="AE926" s="29"/>
    </row>
    <row r="927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  <c r="AC927" s="29"/>
      <c r="AD927" s="29"/>
      <c r="AE927" s="29"/>
    </row>
    <row r="928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  <c r="AC928" s="29"/>
      <c r="AD928" s="29"/>
      <c r="AE928" s="29"/>
    </row>
    <row r="929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  <c r="AC929" s="29"/>
      <c r="AD929" s="29"/>
      <c r="AE929" s="29"/>
    </row>
    <row r="930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  <c r="AC930" s="29"/>
      <c r="AD930" s="29"/>
      <c r="AE930" s="29"/>
    </row>
    <row r="93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  <c r="AC931" s="29"/>
      <c r="AD931" s="29"/>
      <c r="AE931" s="29"/>
    </row>
    <row r="932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  <c r="AC932" s="29"/>
      <c r="AD932" s="29"/>
      <c r="AE932" s="29"/>
    </row>
    <row r="933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  <c r="AC933" s="29"/>
      <c r="AD933" s="29"/>
      <c r="AE933" s="29"/>
    </row>
    <row r="934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  <c r="AC934" s="29"/>
      <c r="AD934" s="29"/>
      <c r="AE934" s="29"/>
    </row>
    <row r="935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  <c r="AC935" s="29"/>
      <c r="AD935" s="29"/>
      <c r="AE935" s="29"/>
    </row>
    <row r="936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  <c r="AC936" s="29"/>
      <c r="AD936" s="29"/>
      <c r="AE936" s="29"/>
    </row>
    <row r="937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  <c r="AC937" s="29"/>
      <c r="AD937" s="29"/>
      <c r="AE937" s="29"/>
    </row>
    <row r="938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  <c r="AC938" s="29"/>
      <c r="AD938" s="29"/>
      <c r="AE938" s="29"/>
    </row>
    <row r="939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  <c r="AC939" s="29"/>
      <c r="AD939" s="29"/>
      <c r="AE939" s="29"/>
    </row>
    <row r="940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  <c r="AC940" s="29"/>
      <c r="AD940" s="29"/>
      <c r="AE940" s="29"/>
    </row>
    <row r="94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  <c r="AC941" s="29"/>
      <c r="AD941" s="29"/>
      <c r="AE941" s="29"/>
    </row>
    <row r="942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  <c r="AC942" s="29"/>
      <c r="AD942" s="29"/>
      <c r="AE942" s="29"/>
    </row>
    <row r="943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  <c r="AC943" s="29"/>
      <c r="AD943" s="29"/>
      <c r="AE943" s="29"/>
    </row>
    <row r="944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  <c r="AC944" s="29"/>
      <c r="AD944" s="29"/>
      <c r="AE944" s="29"/>
    </row>
    <row r="945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  <c r="AE945" s="29"/>
    </row>
    <row r="946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  <c r="AE946" s="29"/>
    </row>
    <row r="947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  <c r="AC947" s="29"/>
      <c r="AD947" s="29"/>
      <c r="AE947" s="29"/>
    </row>
    <row r="948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  <c r="AC948" s="29"/>
      <c r="AD948" s="29"/>
      <c r="AE948" s="29"/>
    </row>
    <row r="949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  <c r="AC949" s="29"/>
      <c r="AD949" s="29"/>
      <c r="AE949" s="29"/>
    </row>
    <row r="950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  <c r="AC950" s="29"/>
      <c r="AD950" s="29"/>
      <c r="AE950" s="29"/>
    </row>
    <row r="95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  <c r="AC951" s="29"/>
      <c r="AD951" s="29"/>
      <c r="AE951" s="29"/>
    </row>
    <row r="952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  <c r="AC952" s="29"/>
      <c r="AD952" s="29"/>
      <c r="AE952" s="29"/>
    </row>
    <row r="953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  <c r="AC953" s="29"/>
      <c r="AD953" s="29"/>
      <c r="AE953" s="29"/>
    </row>
    <row r="954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  <c r="AC954" s="29"/>
      <c r="AD954" s="29"/>
      <c r="AE954" s="29"/>
    </row>
    <row r="955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  <c r="AC955" s="29"/>
      <c r="AD955" s="29"/>
      <c r="AE955" s="29"/>
    </row>
    <row r="956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  <c r="AE956" s="29"/>
    </row>
    <row r="957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</row>
    <row r="958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  <c r="AC958" s="29"/>
      <c r="AD958" s="29"/>
      <c r="AE958" s="29"/>
    </row>
    <row r="959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  <c r="AC959" s="29"/>
      <c r="AD959" s="29"/>
      <c r="AE959" s="29"/>
    </row>
    <row r="960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  <c r="AC960" s="29"/>
      <c r="AD960" s="29"/>
      <c r="AE960" s="29"/>
    </row>
    <row r="96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  <c r="AC961" s="29"/>
      <c r="AD961" s="29"/>
      <c r="AE961" s="29"/>
    </row>
    <row r="962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  <c r="AC962" s="29"/>
      <c r="AD962" s="29"/>
      <c r="AE962" s="29"/>
    </row>
    <row r="963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  <c r="AC963" s="29"/>
      <c r="AD963" s="29"/>
      <c r="AE963" s="29"/>
    </row>
    <row r="964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  <c r="AE964" s="29"/>
    </row>
    <row r="965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  <c r="AE965" s="29"/>
    </row>
    <row r="966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29"/>
    </row>
    <row r="967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  <c r="AC967" s="29"/>
      <c r="AD967" s="29"/>
      <c r="AE967" s="29"/>
    </row>
    <row r="968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  <c r="AC968" s="29"/>
      <c r="AD968" s="29"/>
      <c r="AE968" s="29"/>
    </row>
    <row r="969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  <c r="AC969" s="29"/>
      <c r="AD969" s="29"/>
      <c r="AE969" s="29"/>
    </row>
    <row r="970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29"/>
    </row>
    <row r="97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  <c r="AC971" s="29"/>
      <c r="AD971" s="29"/>
      <c r="AE971" s="29"/>
    </row>
    <row r="972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  <c r="AC972" s="29"/>
      <c r="AD972" s="29"/>
      <c r="AE972" s="29"/>
    </row>
    <row r="973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  <c r="AC973" s="29"/>
      <c r="AD973" s="29"/>
      <c r="AE973" s="29"/>
    </row>
    <row r="974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  <c r="AC974" s="29"/>
      <c r="AD974" s="29"/>
      <c r="AE974" s="29"/>
    </row>
    <row r="975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  <c r="AC975" s="29"/>
      <c r="AD975" s="29"/>
      <c r="AE975" s="29"/>
    </row>
    <row r="976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  <c r="AC976" s="29"/>
      <c r="AD976" s="29"/>
      <c r="AE976" s="29"/>
    </row>
    <row r="977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  <c r="AC977" s="29"/>
      <c r="AD977" s="29"/>
      <c r="AE977" s="29"/>
    </row>
    <row r="978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  <c r="AC978" s="29"/>
      <c r="AD978" s="29"/>
      <c r="AE978" s="29"/>
    </row>
    <row r="979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  <c r="AC979" s="29"/>
      <c r="AD979" s="29"/>
      <c r="AE979" s="29"/>
    </row>
    <row r="980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  <c r="AE980" s="29"/>
    </row>
    <row r="98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  <c r="AC981" s="29"/>
      <c r="AD981" s="29"/>
      <c r="AE981" s="29"/>
    </row>
    <row r="982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  <c r="AC982" s="29"/>
      <c r="AD982" s="29"/>
      <c r="AE982" s="29"/>
    </row>
    <row r="983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  <c r="AC983" s="29"/>
      <c r="AD983" s="29"/>
      <c r="AE983" s="29"/>
    </row>
    <row r="984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  <c r="AC984" s="29"/>
      <c r="AD984" s="29"/>
      <c r="AE984" s="29"/>
    </row>
    <row r="985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  <c r="AC985" s="29"/>
      <c r="AD985" s="29"/>
      <c r="AE985" s="29"/>
    </row>
    <row r="986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29"/>
    </row>
    <row r="987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  <c r="AE987" s="29"/>
    </row>
    <row r="988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  <c r="AE988" s="29"/>
    </row>
  </sheetData>
  <mergeCells count="18">
    <mergeCell ref="B18:E18"/>
    <mergeCell ref="B19:D19"/>
    <mergeCell ref="B20:E20"/>
    <mergeCell ref="B21:D21"/>
    <mergeCell ref="B22:D22"/>
    <mergeCell ref="B23:D23"/>
    <mergeCell ref="B24:E24"/>
    <mergeCell ref="B32:D32"/>
    <mergeCell ref="B33:E33"/>
    <mergeCell ref="B34:D34"/>
    <mergeCell ref="B35:D35"/>
    <mergeCell ref="B25:G25"/>
    <mergeCell ref="B26:F26"/>
    <mergeCell ref="B27:E27"/>
    <mergeCell ref="B28:D28"/>
    <mergeCell ref="B29:D29"/>
    <mergeCell ref="B30:D30"/>
    <mergeCell ref="B31:F3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34.13"/>
  </cols>
  <sheetData>
    <row r="1">
      <c r="A1" s="42" t="s">
        <v>59</v>
      </c>
      <c r="B1" s="1" t="s">
        <v>60</v>
      </c>
      <c r="C1" s="1" t="s">
        <v>61</v>
      </c>
    </row>
    <row r="2">
      <c r="A2" s="43" t="s">
        <v>62</v>
      </c>
      <c r="B2" s="44">
        <v>53.0</v>
      </c>
      <c r="C2" s="45">
        <v>33.0</v>
      </c>
    </row>
    <row r="3">
      <c r="A3" s="43" t="s">
        <v>63</v>
      </c>
      <c r="B3" s="45">
        <v>51.0</v>
      </c>
      <c r="C3" s="45">
        <v>32.0</v>
      </c>
    </row>
    <row r="4">
      <c r="A4" s="43" t="s">
        <v>64</v>
      </c>
      <c r="B4" s="45">
        <v>9.0</v>
      </c>
      <c r="C4" s="45">
        <v>12.0</v>
      </c>
    </row>
    <row r="5">
      <c r="A5" s="43" t="s">
        <v>65</v>
      </c>
      <c r="B5" s="46">
        <f t="shared" ref="B5:C5" si="1">B4/B3</f>
        <v>0.1764705882</v>
      </c>
      <c r="C5" s="46">
        <f t="shared" si="1"/>
        <v>0.375</v>
      </c>
    </row>
    <row r="6">
      <c r="A6" s="43" t="s">
        <v>66</v>
      </c>
      <c r="B6" s="45">
        <v>2.0</v>
      </c>
      <c r="C6" s="45">
        <v>5.0</v>
      </c>
    </row>
    <row r="7">
      <c r="A7" s="47" t="s">
        <v>67</v>
      </c>
      <c r="B7" s="48">
        <v>8000.0</v>
      </c>
      <c r="C7" s="48">
        <v>8000.0</v>
      </c>
    </row>
    <row r="8">
      <c r="A8" s="43" t="s">
        <v>68</v>
      </c>
      <c r="B8" s="46">
        <f t="shared" ref="B8:C8" si="2">B6/B4</f>
        <v>0.2222222222</v>
      </c>
      <c r="C8" s="46">
        <f t="shared" si="2"/>
        <v>0.4166666667</v>
      </c>
    </row>
    <row r="9">
      <c r="A9" s="43" t="s">
        <v>69</v>
      </c>
      <c r="B9" s="49">
        <v>16000.0</v>
      </c>
      <c r="C9" s="49">
        <v>40000.0</v>
      </c>
    </row>
    <row r="10">
      <c r="A10" s="43" t="s">
        <v>70</v>
      </c>
      <c r="B10" s="49">
        <v>4000.0</v>
      </c>
      <c r="C10" s="49">
        <v>34000.0</v>
      </c>
    </row>
    <row r="11">
      <c r="A11" s="43" t="s">
        <v>71</v>
      </c>
      <c r="B11" s="45">
        <v>0.0</v>
      </c>
      <c r="C11" s="45">
        <v>4.0</v>
      </c>
    </row>
    <row r="12">
      <c r="A12" s="43" t="s">
        <v>72</v>
      </c>
      <c r="B12" s="45">
        <v>2.0</v>
      </c>
      <c r="C12" s="45">
        <v>1.0</v>
      </c>
    </row>
    <row r="13">
      <c r="A13" s="43" t="s">
        <v>73</v>
      </c>
      <c r="B13" s="46">
        <f t="shared" ref="B13:C13" si="3">B11/(B11+B12)</f>
        <v>0</v>
      </c>
      <c r="C13" s="46">
        <f t="shared" si="3"/>
        <v>0.8</v>
      </c>
    </row>
    <row r="14">
      <c r="A14" s="43" t="s">
        <v>74</v>
      </c>
      <c r="B14" s="50">
        <f t="shared" ref="B14:C14" si="4">B12/(B11+B12)</f>
        <v>1</v>
      </c>
      <c r="C14" s="50">
        <f t="shared" si="4"/>
        <v>0.2</v>
      </c>
    </row>
    <row r="15">
      <c r="A15" s="43" t="s">
        <v>75</v>
      </c>
      <c r="B15" s="51">
        <v>0.0</v>
      </c>
      <c r="C15" s="49">
        <v>32000.0</v>
      </c>
    </row>
    <row r="16">
      <c r="A16" s="43" t="s">
        <v>76</v>
      </c>
      <c r="B16" s="49">
        <v>16000.0</v>
      </c>
      <c r="C16" s="49">
        <v>8000.0</v>
      </c>
    </row>
    <row r="17">
      <c r="A17" s="43" t="s">
        <v>77</v>
      </c>
      <c r="B17" s="49">
        <f t="shared" ref="B17:C17" si="5">B9/B2</f>
        <v>301.8867925</v>
      </c>
      <c r="C17" s="49">
        <f t="shared" si="5"/>
        <v>1212.121212</v>
      </c>
    </row>
    <row r="18">
      <c r="A18" s="52"/>
      <c r="B18" s="53"/>
      <c r="C18" s="53"/>
    </row>
    <row r="19">
      <c r="A19" s="43" t="s">
        <v>78</v>
      </c>
      <c r="B19" s="45">
        <v>0.0</v>
      </c>
      <c r="C19" s="45">
        <v>1.0</v>
      </c>
    </row>
    <row r="20">
      <c r="A20" s="43" t="s">
        <v>79</v>
      </c>
      <c r="B20" s="46">
        <f t="shared" ref="B20:C20" si="6">B19/B4</f>
        <v>0</v>
      </c>
      <c r="C20" s="46">
        <f t="shared" si="6"/>
        <v>0.08333333333</v>
      </c>
    </row>
    <row r="21">
      <c r="A21" s="43" t="s">
        <v>80</v>
      </c>
      <c r="B21" s="45">
        <v>0.0</v>
      </c>
      <c r="C21" s="45">
        <v>0.0</v>
      </c>
    </row>
    <row r="22">
      <c r="A22" s="43" t="s">
        <v>81</v>
      </c>
      <c r="B22" s="45">
        <v>0.0</v>
      </c>
      <c r="C22" s="45">
        <v>0.0</v>
      </c>
    </row>
    <row r="23">
      <c r="A23" s="43" t="s">
        <v>82</v>
      </c>
      <c r="B23" s="45">
        <v>0.0</v>
      </c>
      <c r="C23" s="45">
        <v>0.0</v>
      </c>
    </row>
    <row r="24">
      <c r="A24" s="43" t="s">
        <v>83</v>
      </c>
      <c r="B24" s="45">
        <v>0.0</v>
      </c>
      <c r="C24" s="45">
        <v>1.0</v>
      </c>
    </row>
    <row r="25">
      <c r="B25" s="54"/>
      <c r="C25" s="54"/>
    </row>
    <row r="26">
      <c r="B26" s="54"/>
      <c r="C26" s="54"/>
    </row>
    <row r="27">
      <c r="A27" s="55" t="s">
        <v>84</v>
      </c>
      <c r="B27" s="56"/>
      <c r="C27" s="56"/>
    </row>
    <row r="28">
      <c r="A28" s="47" t="s">
        <v>85</v>
      </c>
      <c r="B28" s="57">
        <v>31.0</v>
      </c>
      <c r="C28" s="57">
        <v>16.0</v>
      </c>
    </row>
    <row r="29">
      <c r="A29" s="43" t="s">
        <v>86</v>
      </c>
      <c r="B29" s="46">
        <f t="shared" ref="B29:C29" si="7">B28/B9</f>
        <v>0.0019375</v>
      </c>
      <c r="C29" s="46">
        <f t="shared" si="7"/>
        <v>0.0004</v>
      </c>
    </row>
    <row r="30">
      <c r="A30" s="43" t="s">
        <v>87</v>
      </c>
      <c r="B30" s="58">
        <f>26/B28</f>
        <v>0.8387096774</v>
      </c>
      <c r="C30" s="58">
        <f>16/C28</f>
        <v>1</v>
      </c>
    </row>
    <row r="31">
      <c r="A31" s="43" t="s">
        <v>88</v>
      </c>
      <c r="B31" s="58">
        <f>5/B28</f>
        <v>0.1612903226</v>
      </c>
      <c r="C31" s="58">
        <v>0.0</v>
      </c>
    </row>
    <row r="32">
      <c r="A32" s="43" t="s">
        <v>89</v>
      </c>
      <c r="B32" s="46">
        <v>0.0</v>
      </c>
      <c r="C32" s="58">
        <v>0.0</v>
      </c>
    </row>
    <row r="33">
      <c r="A33" s="43" t="s">
        <v>90</v>
      </c>
      <c r="B33" s="46">
        <v>0.0</v>
      </c>
      <c r="C33" s="58">
        <v>0.0</v>
      </c>
    </row>
    <row r="34">
      <c r="A34" s="43" t="s">
        <v>91</v>
      </c>
      <c r="B34" s="46">
        <v>0.0</v>
      </c>
      <c r="C34" s="58">
        <v>0.0</v>
      </c>
    </row>
    <row r="35">
      <c r="A35" s="43" t="s">
        <v>92</v>
      </c>
      <c r="B35" s="46">
        <f t="shared" ref="B35:C35" si="8">B30+B31</f>
        <v>1</v>
      </c>
      <c r="C35" s="46">
        <f t="shared" si="8"/>
        <v>1</v>
      </c>
    </row>
    <row r="36">
      <c r="B36" s="54"/>
      <c r="C36" s="54"/>
    </row>
    <row r="37">
      <c r="B37" s="54"/>
      <c r="C37" s="54"/>
    </row>
    <row r="38">
      <c r="B38" s="54"/>
      <c r="C38" s="54"/>
    </row>
    <row r="39">
      <c r="B39" s="54"/>
      <c r="C39" s="54"/>
    </row>
    <row r="40">
      <c r="B40" s="54"/>
      <c r="C40" s="54"/>
    </row>
    <row r="41">
      <c r="B41" s="54"/>
      <c r="C41" s="54"/>
    </row>
    <row r="42">
      <c r="B42" s="54"/>
      <c r="C42" s="54"/>
    </row>
    <row r="43">
      <c r="B43" s="54"/>
      <c r="C43" s="54"/>
    </row>
    <row r="44">
      <c r="B44" s="54"/>
      <c r="C44" s="54"/>
    </row>
    <row r="45">
      <c r="B45" s="54"/>
      <c r="C45" s="54"/>
    </row>
    <row r="46">
      <c r="B46" s="54"/>
      <c r="C46" s="54"/>
    </row>
    <row r="47">
      <c r="B47" s="54"/>
      <c r="C47" s="54"/>
    </row>
    <row r="48">
      <c r="B48" s="54"/>
      <c r="C48" s="54"/>
    </row>
    <row r="49">
      <c r="B49" s="54"/>
      <c r="C49" s="54"/>
    </row>
    <row r="50">
      <c r="B50" s="54"/>
      <c r="C50" s="54"/>
    </row>
    <row r="51">
      <c r="B51" s="54"/>
      <c r="C51" s="54"/>
    </row>
    <row r="52">
      <c r="B52" s="54"/>
      <c r="C52" s="54"/>
    </row>
    <row r="53">
      <c r="B53" s="54"/>
      <c r="C53" s="54"/>
    </row>
    <row r="54">
      <c r="B54" s="54"/>
      <c r="C54" s="54"/>
    </row>
    <row r="55">
      <c r="B55" s="54"/>
      <c r="C55" s="54"/>
    </row>
    <row r="56">
      <c r="B56" s="54"/>
      <c r="C56" s="54"/>
    </row>
    <row r="57">
      <c r="B57" s="54"/>
      <c r="C57" s="54"/>
    </row>
    <row r="58">
      <c r="B58" s="54"/>
      <c r="C58" s="54"/>
    </row>
    <row r="59">
      <c r="B59" s="54"/>
      <c r="C59" s="54"/>
    </row>
    <row r="60">
      <c r="B60" s="54"/>
      <c r="C60" s="54"/>
    </row>
    <row r="61">
      <c r="B61" s="54"/>
      <c r="C61" s="54"/>
    </row>
    <row r="62">
      <c r="B62" s="54"/>
      <c r="C62" s="54"/>
    </row>
    <row r="63">
      <c r="B63" s="54"/>
      <c r="C63" s="54"/>
    </row>
    <row r="64">
      <c r="B64" s="54"/>
      <c r="C64" s="54"/>
    </row>
    <row r="65">
      <c r="B65" s="54"/>
      <c r="C65" s="54"/>
    </row>
    <row r="66">
      <c r="B66" s="54"/>
      <c r="C66" s="54"/>
    </row>
    <row r="67">
      <c r="B67" s="54"/>
      <c r="C67" s="54"/>
    </row>
    <row r="68">
      <c r="B68" s="54"/>
      <c r="C68" s="54"/>
    </row>
    <row r="69">
      <c r="B69" s="54"/>
      <c r="C69" s="54"/>
    </row>
    <row r="70">
      <c r="B70" s="54"/>
      <c r="C70" s="54"/>
    </row>
    <row r="71">
      <c r="B71" s="54"/>
      <c r="C71" s="54"/>
    </row>
    <row r="72">
      <c r="B72" s="54"/>
      <c r="C72" s="54"/>
    </row>
    <row r="73">
      <c r="B73" s="54"/>
      <c r="C73" s="54"/>
    </row>
    <row r="74">
      <c r="B74" s="54"/>
      <c r="C74" s="54"/>
    </row>
    <row r="75">
      <c r="B75" s="54"/>
      <c r="C75" s="54"/>
    </row>
    <row r="76">
      <c r="B76" s="54"/>
      <c r="C76" s="54"/>
    </row>
    <row r="77">
      <c r="B77" s="54"/>
      <c r="C77" s="54"/>
    </row>
    <row r="78">
      <c r="B78" s="54"/>
      <c r="C78" s="54"/>
    </row>
    <row r="79">
      <c r="B79" s="54"/>
      <c r="C79" s="54"/>
    </row>
    <row r="80">
      <c r="B80" s="54"/>
      <c r="C80" s="54"/>
    </row>
    <row r="81">
      <c r="B81" s="54"/>
      <c r="C81" s="54"/>
    </row>
    <row r="82">
      <c r="B82" s="54"/>
      <c r="C82" s="54"/>
    </row>
    <row r="83">
      <c r="B83" s="54"/>
      <c r="C83" s="54"/>
    </row>
    <row r="84">
      <c r="B84" s="54"/>
      <c r="C84" s="54"/>
    </row>
    <row r="85">
      <c r="B85" s="54"/>
      <c r="C85" s="54"/>
    </row>
    <row r="86">
      <c r="B86" s="54"/>
      <c r="C86" s="54"/>
    </row>
    <row r="87">
      <c r="B87" s="54"/>
      <c r="C87" s="54"/>
    </row>
    <row r="88">
      <c r="B88" s="54"/>
      <c r="C88" s="54"/>
    </row>
    <row r="89">
      <c r="B89" s="54"/>
      <c r="C89" s="54"/>
    </row>
    <row r="90">
      <c r="B90" s="54"/>
      <c r="C90" s="54"/>
    </row>
    <row r="91">
      <c r="B91" s="54"/>
      <c r="C91" s="54"/>
    </row>
    <row r="92">
      <c r="B92" s="54"/>
      <c r="C92" s="54"/>
    </row>
    <row r="93">
      <c r="B93" s="54"/>
      <c r="C93" s="54"/>
    </row>
    <row r="94">
      <c r="B94" s="54"/>
      <c r="C94" s="54"/>
    </row>
    <row r="95">
      <c r="B95" s="54"/>
      <c r="C95" s="54"/>
    </row>
    <row r="96">
      <c r="B96" s="54"/>
      <c r="C96" s="54"/>
    </row>
    <row r="97">
      <c r="B97" s="54"/>
      <c r="C97" s="54"/>
    </row>
    <row r="98">
      <c r="B98" s="54"/>
      <c r="C98" s="54"/>
    </row>
    <row r="99">
      <c r="B99" s="54"/>
      <c r="C99" s="54"/>
    </row>
    <row r="100">
      <c r="B100" s="54"/>
      <c r="C100" s="54"/>
    </row>
    <row r="101">
      <c r="B101" s="54"/>
      <c r="C101" s="54"/>
    </row>
    <row r="102">
      <c r="B102" s="54"/>
      <c r="C102" s="54"/>
    </row>
    <row r="103">
      <c r="B103" s="54"/>
      <c r="C103" s="54"/>
    </row>
    <row r="104">
      <c r="B104" s="54"/>
      <c r="C104" s="54"/>
    </row>
    <row r="105">
      <c r="B105" s="54"/>
      <c r="C105" s="54"/>
    </row>
    <row r="106">
      <c r="B106" s="54"/>
      <c r="C106" s="54"/>
    </row>
    <row r="107">
      <c r="B107" s="54"/>
      <c r="C107" s="54"/>
    </row>
    <row r="108">
      <c r="B108" s="54"/>
      <c r="C108" s="54"/>
    </row>
    <row r="109">
      <c r="B109" s="54"/>
      <c r="C109" s="54"/>
    </row>
    <row r="110">
      <c r="B110" s="54"/>
      <c r="C110" s="54"/>
    </row>
    <row r="111">
      <c r="B111" s="54"/>
      <c r="C111" s="54"/>
    </row>
    <row r="112">
      <c r="B112" s="54"/>
      <c r="C112" s="54"/>
    </row>
    <row r="113">
      <c r="B113" s="54"/>
      <c r="C113" s="54"/>
    </row>
    <row r="114">
      <c r="B114" s="54"/>
      <c r="C114" s="54"/>
    </row>
    <row r="115">
      <c r="B115" s="54"/>
      <c r="C115" s="54"/>
    </row>
    <row r="116">
      <c r="B116" s="54"/>
      <c r="C116" s="54"/>
    </row>
    <row r="117">
      <c r="B117" s="54"/>
      <c r="C117" s="54"/>
    </row>
    <row r="118">
      <c r="B118" s="54"/>
      <c r="C118" s="54"/>
    </row>
    <row r="119">
      <c r="B119" s="54"/>
      <c r="C119" s="54"/>
    </row>
    <row r="120">
      <c r="B120" s="54"/>
      <c r="C120" s="54"/>
    </row>
    <row r="121">
      <c r="B121" s="54"/>
      <c r="C121" s="54"/>
    </row>
    <row r="122">
      <c r="B122" s="54"/>
      <c r="C122" s="54"/>
    </row>
    <row r="123">
      <c r="B123" s="54"/>
      <c r="C123" s="54"/>
    </row>
    <row r="124">
      <c r="B124" s="54"/>
      <c r="C124" s="54"/>
    </row>
    <row r="125">
      <c r="B125" s="54"/>
      <c r="C125" s="54"/>
    </row>
    <row r="126">
      <c r="B126" s="54"/>
      <c r="C126" s="54"/>
    </row>
    <row r="127">
      <c r="B127" s="54"/>
      <c r="C127" s="54"/>
    </row>
    <row r="128">
      <c r="B128" s="54"/>
      <c r="C128" s="54"/>
    </row>
    <row r="129">
      <c r="B129" s="54"/>
      <c r="C129" s="54"/>
    </row>
    <row r="130">
      <c r="B130" s="54"/>
      <c r="C130" s="54"/>
    </row>
    <row r="131">
      <c r="B131" s="54"/>
      <c r="C131" s="54"/>
    </row>
    <row r="132">
      <c r="B132" s="54"/>
      <c r="C132" s="54"/>
    </row>
    <row r="133">
      <c r="B133" s="54"/>
      <c r="C133" s="54"/>
    </row>
    <row r="134">
      <c r="B134" s="54"/>
      <c r="C134" s="54"/>
    </row>
    <row r="135">
      <c r="B135" s="54"/>
      <c r="C135" s="54"/>
    </row>
    <row r="136">
      <c r="B136" s="54"/>
      <c r="C136" s="54"/>
    </row>
    <row r="137">
      <c r="B137" s="54"/>
      <c r="C137" s="54"/>
    </row>
    <row r="138">
      <c r="B138" s="54"/>
      <c r="C138" s="54"/>
    </row>
    <row r="139">
      <c r="B139" s="54"/>
      <c r="C139" s="54"/>
    </row>
    <row r="140">
      <c r="B140" s="54"/>
      <c r="C140" s="54"/>
    </row>
    <row r="141">
      <c r="B141" s="54"/>
      <c r="C141" s="54"/>
    </row>
    <row r="142">
      <c r="B142" s="54"/>
      <c r="C142" s="54"/>
    </row>
    <row r="143">
      <c r="B143" s="54"/>
      <c r="C143" s="54"/>
    </row>
    <row r="144">
      <c r="B144" s="54"/>
      <c r="C144" s="54"/>
    </row>
    <row r="145">
      <c r="B145" s="54"/>
      <c r="C145" s="54"/>
    </row>
    <row r="146">
      <c r="B146" s="54"/>
      <c r="C146" s="54"/>
    </row>
    <row r="147">
      <c r="B147" s="54"/>
      <c r="C147" s="54"/>
    </row>
    <row r="148">
      <c r="B148" s="54"/>
      <c r="C148" s="54"/>
    </row>
    <row r="149">
      <c r="B149" s="54"/>
      <c r="C149" s="54"/>
    </row>
    <row r="150">
      <c r="B150" s="54"/>
      <c r="C150" s="54"/>
    </row>
    <row r="151">
      <c r="B151" s="54"/>
      <c r="C151" s="54"/>
    </row>
    <row r="152">
      <c r="B152" s="54"/>
      <c r="C152" s="54"/>
    </row>
    <row r="153">
      <c r="B153" s="54"/>
      <c r="C153" s="54"/>
    </row>
    <row r="154">
      <c r="B154" s="54"/>
      <c r="C154" s="54"/>
    </row>
    <row r="155">
      <c r="B155" s="54"/>
      <c r="C155" s="54"/>
    </row>
    <row r="156">
      <c r="B156" s="54"/>
      <c r="C156" s="54"/>
    </row>
    <row r="157">
      <c r="B157" s="54"/>
      <c r="C157" s="54"/>
    </row>
    <row r="158">
      <c r="B158" s="54"/>
      <c r="C158" s="54"/>
    </row>
    <row r="159">
      <c r="B159" s="54"/>
      <c r="C159" s="54"/>
    </row>
    <row r="160">
      <c r="B160" s="54"/>
      <c r="C160" s="54"/>
    </row>
    <row r="161">
      <c r="B161" s="54"/>
      <c r="C161" s="54"/>
    </row>
    <row r="162">
      <c r="B162" s="54"/>
      <c r="C162" s="54"/>
    </row>
    <row r="163">
      <c r="B163" s="54"/>
      <c r="C163" s="54"/>
    </row>
    <row r="164">
      <c r="B164" s="54"/>
      <c r="C164" s="54"/>
    </row>
    <row r="165">
      <c r="B165" s="54"/>
      <c r="C165" s="54"/>
    </row>
    <row r="166">
      <c r="B166" s="54"/>
      <c r="C166" s="54"/>
    </row>
    <row r="167">
      <c r="B167" s="54"/>
      <c r="C167" s="54"/>
    </row>
    <row r="168">
      <c r="B168" s="54"/>
      <c r="C168" s="54"/>
    </row>
    <row r="169">
      <c r="B169" s="54"/>
      <c r="C169" s="54"/>
    </row>
    <row r="170">
      <c r="B170" s="54"/>
      <c r="C170" s="54"/>
    </row>
    <row r="171">
      <c r="B171" s="54"/>
      <c r="C171" s="54"/>
    </row>
    <row r="172">
      <c r="B172" s="54"/>
      <c r="C172" s="54"/>
    </row>
    <row r="173">
      <c r="B173" s="54"/>
      <c r="C173" s="54"/>
    </row>
    <row r="174">
      <c r="B174" s="54"/>
      <c r="C174" s="54"/>
    </row>
    <row r="175">
      <c r="B175" s="54"/>
      <c r="C175" s="54"/>
    </row>
    <row r="176">
      <c r="B176" s="54"/>
      <c r="C176" s="54"/>
    </row>
    <row r="177">
      <c r="B177" s="54"/>
      <c r="C177" s="54"/>
    </row>
    <row r="178">
      <c r="B178" s="54"/>
      <c r="C178" s="54"/>
    </row>
    <row r="179">
      <c r="B179" s="54"/>
      <c r="C179" s="54"/>
    </row>
    <row r="180">
      <c r="B180" s="54"/>
      <c r="C180" s="54"/>
    </row>
    <row r="181">
      <c r="B181" s="54"/>
      <c r="C181" s="54"/>
    </row>
    <row r="182">
      <c r="B182" s="54"/>
      <c r="C182" s="54"/>
    </row>
    <row r="183">
      <c r="B183" s="54"/>
      <c r="C183" s="54"/>
    </row>
    <row r="184">
      <c r="B184" s="54"/>
      <c r="C184" s="54"/>
    </row>
    <row r="185">
      <c r="B185" s="54"/>
      <c r="C185" s="54"/>
    </row>
    <row r="186">
      <c r="B186" s="54"/>
      <c r="C186" s="54"/>
    </row>
    <row r="187">
      <c r="B187" s="54"/>
      <c r="C187" s="54"/>
    </row>
    <row r="188">
      <c r="B188" s="54"/>
      <c r="C188" s="54"/>
    </row>
    <row r="189">
      <c r="B189" s="54"/>
      <c r="C189" s="54"/>
    </row>
    <row r="190">
      <c r="B190" s="54"/>
      <c r="C190" s="54"/>
    </row>
    <row r="191">
      <c r="B191" s="54"/>
      <c r="C191" s="54"/>
    </row>
    <row r="192">
      <c r="B192" s="54"/>
      <c r="C192" s="54"/>
    </row>
    <row r="193">
      <c r="B193" s="54"/>
      <c r="C193" s="54"/>
    </row>
    <row r="194">
      <c r="B194" s="54"/>
      <c r="C194" s="54"/>
    </row>
    <row r="195">
      <c r="B195" s="54"/>
      <c r="C195" s="54"/>
    </row>
    <row r="196">
      <c r="B196" s="54"/>
      <c r="C196" s="54"/>
    </row>
    <row r="197">
      <c r="B197" s="54"/>
      <c r="C197" s="54"/>
    </row>
    <row r="198">
      <c r="B198" s="54"/>
      <c r="C198" s="54"/>
    </row>
    <row r="199">
      <c r="B199" s="54"/>
      <c r="C199" s="54"/>
    </row>
    <row r="200">
      <c r="B200" s="54"/>
      <c r="C200" s="54"/>
    </row>
    <row r="201">
      <c r="B201" s="54"/>
      <c r="C201" s="54"/>
    </row>
    <row r="202">
      <c r="B202" s="54"/>
      <c r="C202" s="54"/>
    </row>
    <row r="203">
      <c r="B203" s="54"/>
      <c r="C203" s="54"/>
    </row>
    <row r="204">
      <c r="B204" s="54"/>
      <c r="C204" s="54"/>
    </row>
    <row r="205">
      <c r="B205" s="54"/>
      <c r="C205" s="54"/>
    </row>
    <row r="206">
      <c r="B206" s="54"/>
      <c r="C206" s="54"/>
    </row>
    <row r="207">
      <c r="B207" s="54"/>
      <c r="C207" s="54"/>
    </row>
    <row r="208">
      <c r="B208" s="54"/>
      <c r="C208" s="54"/>
    </row>
    <row r="209">
      <c r="B209" s="54"/>
      <c r="C209" s="54"/>
    </row>
    <row r="210">
      <c r="B210" s="54"/>
      <c r="C210" s="54"/>
    </row>
    <row r="211">
      <c r="B211" s="54"/>
      <c r="C211" s="54"/>
    </row>
    <row r="212">
      <c r="B212" s="54"/>
      <c r="C212" s="54"/>
    </row>
    <row r="213">
      <c r="B213" s="54"/>
      <c r="C213" s="54"/>
    </row>
    <row r="214">
      <c r="B214" s="54"/>
      <c r="C214" s="54"/>
    </row>
    <row r="215">
      <c r="B215" s="54"/>
      <c r="C215" s="54"/>
    </row>
    <row r="216">
      <c r="B216" s="54"/>
      <c r="C216" s="54"/>
    </row>
    <row r="217">
      <c r="B217" s="54"/>
      <c r="C217" s="54"/>
    </row>
    <row r="218">
      <c r="B218" s="54"/>
      <c r="C218" s="54"/>
    </row>
    <row r="219">
      <c r="B219" s="54"/>
      <c r="C219" s="54"/>
    </row>
    <row r="220">
      <c r="B220" s="54"/>
      <c r="C220" s="54"/>
    </row>
    <row r="221">
      <c r="B221" s="54"/>
      <c r="C221" s="54"/>
    </row>
    <row r="222">
      <c r="B222" s="54"/>
      <c r="C222" s="54"/>
    </row>
    <row r="223">
      <c r="B223" s="54"/>
      <c r="C223" s="54"/>
    </row>
    <row r="224">
      <c r="B224" s="54"/>
      <c r="C224" s="54"/>
    </row>
    <row r="225">
      <c r="B225" s="54"/>
      <c r="C225" s="54"/>
    </row>
    <row r="226">
      <c r="B226" s="54"/>
      <c r="C226" s="54"/>
    </row>
    <row r="227">
      <c r="B227" s="54"/>
      <c r="C227" s="54"/>
    </row>
    <row r="228">
      <c r="B228" s="54"/>
      <c r="C228" s="54"/>
    </row>
    <row r="229">
      <c r="B229" s="54"/>
      <c r="C229" s="54"/>
    </row>
    <row r="230">
      <c r="B230" s="54"/>
      <c r="C230" s="54"/>
    </row>
    <row r="231">
      <c r="B231" s="54"/>
      <c r="C231" s="54"/>
    </row>
    <row r="232">
      <c r="B232" s="54"/>
      <c r="C232" s="54"/>
    </row>
    <row r="233">
      <c r="B233" s="54"/>
      <c r="C233" s="54"/>
    </row>
    <row r="234">
      <c r="B234" s="54"/>
      <c r="C234" s="54"/>
    </row>
    <row r="235">
      <c r="B235" s="54"/>
      <c r="C235" s="54"/>
    </row>
    <row r="236">
      <c r="B236" s="54"/>
      <c r="C236" s="54"/>
    </row>
    <row r="237">
      <c r="B237" s="54"/>
      <c r="C237" s="54"/>
    </row>
    <row r="238">
      <c r="B238" s="54"/>
      <c r="C238" s="54"/>
    </row>
    <row r="239">
      <c r="B239" s="54"/>
      <c r="C239" s="54"/>
    </row>
    <row r="240">
      <c r="B240" s="54"/>
      <c r="C240" s="54"/>
    </row>
    <row r="241">
      <c r="B241" s="54"/>
      <c r="C241" s="54"/>
    </row>
    <row r="242">
      <c r="B242" s="54"/>
      <c r="C242" s="54"/>
    </row>
    <row r="243">
      <c r="B243" s="54"/>
      <c r="C243" s="54"/>
    </row>
    <row r="244">
      <c r="B244" s="54"/>
      <c r="C244" s="54"/>
    </row>
    <row r="245">
      <c r="B245" s="54"/>
      <c r="C245" s="54"/>
    </row>
    <row r="246">
      <c r="B246" s="54"/>
      <c r="C246" s="54"/>
    </row>
    <row r="247">
      <c r="B247" s="54"/>
      <c r="C247" s="54"/>
    </row>
    <row r="248">
      <c r="B248" s="54"/>
      <c r="C248" s="54"/>
    </row>
    <row r="249">
      <c r="B249" s="54"/>
      <c r="C249" s="54"/>
    </row>
    <row r="250">
      <c r="B250" s="54"/>
      <c r="C250" s="54"/>
    </row>
    <row r="251">
      <c r="B251" s="54"/>
      <c r="C251" s="54"/>
    </row>
    <row r="252">
      <c r="B252" s="54"/>
      <c r="C252" s="54"/>
    </row>
    <row r="253">
      <c r="B253" s="54"/>
      <c r="C253" s="54"/>
    </row>
    <row r="254">
      <c r="B254" s="54"/>
      <c r="C254" s="54"/>
    </row>
    <row r="255">
      <c r="B255" s="54"/>
      <c r="C255" s="54"/>
    </row>
    <row r="256">
      <c r="B256" s="54"/>
      <c r="C256" s="54"/>
    </row>
    <row r="257">
      <c r="B257" s="54"/>
      <c r="C257" s="54"/>
    </row>
    <row r="258">
      <c r="B258" s="54"/>
      <c r="C258" s="54"/>
    </row>
    <row r="259">
      <c r="B259" s="54"/>
      <c r="C259" s="54"/>
    </row>
    <row r="260">
      <c r="B260" s="54"/>
      <c r="C260" s="54"/>
    </row>
    <row r="261">
      <c r="B261" s="54"/>
      <c r="C261" s="54"/>
    </row>
    <row r="262">
      <c r="B262" s="54"/>
      <c r="C262" s="54"/>
    </row>
    <row r="263">
      <c r="B263" s="54"/>
      <c r="C263" s="54"/>
    </row>
    <row r="264">
      <c r="B264" s="54"/>
      <c r="C264" s="54"/>
    </row>
    <row r="265">
      <c r="B265" s="54"/>
      <c r="C265" s="54"/>
    </row>
    <row r="266">
      <c r="B266" s="54"/>
      <c r="C266" s="54"/>
    </row>
    <row r="267">
      <c r="B267" s="54"/>
      <c r="C267" s="54"/>
    </row>
    <row r="268">
      <c r="B268" s="54"/>
      <c r="C268" s="54"/>
    </row>
    <row r="269">
      <c r="B269" s="54"/>
      <c r="C269" s="54"/>
    </row>
    <row r="270">
      <c r="B270" s="54"/>
      <c r="C270" s="54"/>
    </row>
    <row r="271">
      <c r="B271" s="54"/>
      <c r="C271" s="54"/>
    </row>
    <row r="272">
      <c r="B272" s="54"/>
      <c r="C272" s="54"/>
    </row>
    <row r="273">
      <c r="B273" s="54"/>
      <c r="C273" s="54"/>
    </row>
    <row r="274">
      <c r="B274" s="54"/>
      <c r="C274" s="54"/>
    </row>
    <row r="275">
      <c r="B275" s="54"/>
      <c r="C275" s="54"/>
    </row>
    <row r="276">
      <c r="B276" s="54"/>
      <c r="C276" s="54"/>
    </row>
    <row r="277">
      <c r="B277" s="54"/>
      <c r="C277" s="54"/>
    </row>
    <row r="278">
      <c r="B278" s="54"/>
      <c r="C278" s="54"/>
    </row>
    <row r="279">
      <c r="B279" s="54"/>
      <c r="C279" s="54"/>
    </row>
    <row r="280">
      <c r="B280" s="54"/>
      <c r="C280" s="54"/>
    </row>
    <row r="281">
      <c r="B281" s="54"/>
      <c r="C281" s="54"/>
    </row>
    <row r="282">
      <c r="B282" s="54"/>
      <c r="C282" s="54"/>
    </row>
    <row r="283">
      <c r="B283" s="54"/>
      <c r="C283" s="54"/>
    </row>
    <row r="284">
      <c r="B284" s="54"/>
      <c r="C284" s="54"/>
    </row>
    <row r="285">
      <c r="B285" s="54"/>
      <c r="C285" s="54"/>
    </row>
    <row r="286">
      <c r="B286" s="54"/>
      <c r="C286" s="54"/>
    </row>
    <row r="287">
      <c r="B287" s="54"/>
      <c r="C287" s="54"/>
    </row>
    <row r="288">
      <c r="B288" s="54"/>
      <c r="C288" s="54"/>
    </row>
    <row r="289">
      <c r="B289" s="54"/>
      <c r="C289" s="54"/>
    </row>
    <row r="290">
      <c r="B290" s="54"/>
      <c r="C290" s="54"/>
    </row>
    <row r="291">
      <c r="B291" s="54"/>
      <c r="C291" s="54"/>
    </row>
    <row r="292">
      <c r="B292" s="54"/>
      <c r="C292" s="54"/>
    </row>
    <row r="293">
      <c r="B293" s="54"/>
      <c r="C293" s="54"/>
    </row>
    <row r="294">
      <c r="B294" s="54"/>
      <c r="C294" s="54"/>
    </row>
    <row r="295">
      <c r="B295" s="54"/>
      <c r="C295" s="54"/>
    </row>
    <row r="296">
      <c r="B296" s="54"/>
      <c r="C296" s="54"/>
    </row>
    <row r="297">
      <c r="B297" s="54"/>
      <c r="C297" s="54"/>
    </row>
    <row r="298">
      <c r="B298" s="54"/>
      <c r="C298" s="54"/>
    </row>
    <row r="299">
      <c r="B299" s="54"/>
      <c r="C299" s="54"/>
    </row>
    <row r="300">
      <c r="B300" s="54"/>
      <c r="C300" s="54"/>
    </row>
    <row r="301">
      <c r="B301" s="54"/>
      <c r="C301" s="54"/>
    </row>
    <row r="302">
      <c r="B302" s="54"/>
      <c r="C302" s="54"/>
    </row>
    <row r="303">
      <c r="B303" s="54"/>
      <c r="C303" s="54"/>
    </row>
    <row r="304">
      <c r="B304" s="54"/>
      <c r="C304" s="54"/>
    </row>
    <row r="305">
      <c r="B305" s="54"/>
      <c r="C305" s="54"/>
    </row>
    <row r="306">
      <c r="B306" s="54"/>
      <c r="C306" s="54"/>
    </row>
    <row r="307">
      <c r="B307" s="54"/>
      <c r="C307" s="54"/>
    </row>
    <row r="308">
      <c r="B308" s="54"/>
      <c r="C308" s="54"/>
    </row>
    <row r="309">
      <c r="B309" s="54"/>
      <c r="C309" s="54"/>
    </row>
    <row r="310">
      <c r="B310" s="54"/>
      <c r="C310" s="54"/>
    </row>
    <row r="311">
      <c r="B311" s="54"/>
      <c r="C311" s="54"/>
    </row>
    <row r="312">
      <c r="B312" s="54"/>
      <c r="C312" s="54"/>
    </row>
    <row r="313">
      <c r="B313" s="54"/>
      <c r="C313" s="54"/>
    </row>
    <row r="314">
      <c r="B314" s="54"/>
      <c r="C314" s="54"/>
    </row>
    <row r="315">
      <c r="B315" s="54"/>
      <c r="C315" s="54"/>
    </row>
    <row r="316">
      <c r="B316" s="54"/>
      <c r="C316" s="54"/>
    </row>
    <row r="317">
      <c r="B317" s="54"/>
      <c r="C317" s="54"/>
    </row>
    <row r="318">
      <c r="B318" s="54"/>
      <c r="C318" s="54"/>
    </row>
    <row r="319">
      <c r="B319" s="54"/>
      <c r="C319" s="54"/>
    </row>
    <row r="320">
      <c r="B320" s="54"/>
      <c r="C320" s="54"/>
    </row>
    <row r="321">
      <c r="B321" s="54"/>
      <c r="C321" s="54"/>
    </row>
    <row r="322">
      <c r="B322" s="54"/>
      <c r="C322" s="54"/>
    </row>
    <row r="323">
      <c r="B323" s="54"/>
      <c r="C323" s="54"/>
    </row>
    <row r="324">
      <c r="B324" s="54"/>
      <c r="C324" s="54"/>
    </row>
    <row r="325">
      <c r="B325" s="54"/>
      <c r="C325" s="54"/>
    </row>
    <row r="326">
      <c r="B326" s="54"/>
      <c r="C326" s="54"/>
    </row>
    <row r="327">
      <c r="B327" s="54"/>
      <c r="C327" s="54"/>
    </row>
    <row r="328">
      <c r="B328" s="54"/>
      <c r="C328" s="54"/>
    </row>
    <row r="329">
      <c r="B329" s="54"/>
      <c r="C329" s="54"/>
    </row>
    <row r="330">
      <c r="B330" s="54"/>
      <c r="C330" s="54"/>
    </row>
    <row r="331">
      <c r="B331" s="54"/>
      <c r="C331" s="54"/>
    </row>
    <row r="332">
      <c r="B332" s="54"/>
      <c r="C332" s="54"/>
    </row>
    <row r="333">
      <c r="B333" s="54"/>
      <c r="C333" s="54"/>
    </row>
    <row r="334">
      <c r="B334" s="54"/>
      <c r="C334" s="54"/>
    </row>
    <row r="335">
      <c r="B335" s="54"/>
      <c r="C335" s="54"/>
    </row>
    <row r="336">
      <c r="B336" s="54"/>
      <c r="C336" s="54"/>
    </row>
    <row r="337">
      <c r="B337" s="54"/>
      <c r="C337" s="54"/>
    </row>
    <row r="338">
      <c r="B338" s="54"/>
      <c r="C338" s="54"/>
    </row>
    <row r="339">
      <c r="B339" s="54"/>
      <c r="C339" s="54"/>
    </row>
    <row r="340">
      <c r="B340" s="54"/>
      <c r="C340" s="54"/>
    </row>
    <row r="341">
      <c r="B341" s="54"/>
      <c r="C341" s="54"/>
    </row>
    <row r="342">
      <c r="B342" s="54"/>
      <c r="C342" s="54"/>
    </row>
    <row r="343">
      <c r="B343" s="54"/>
      <c r="C343" s="54"/>
    </row>
    <row r="344">
      <c r="B344" s="54"/>
      <c r="C344" s="54"/>
    </row>
    <row r="345">
      <c r="B345" s="54"/>
      <c r="C345" s="54"/>
    </row>
    <row r="346">
      <c r="B346" s="54"/>
      <c r="C346" s="54"/>
    </row>
    <row r="347">
      <c r="B347" s="54"/>
      <c r="C347" s="54"/>
    </row>
    <row r="348">
      <c r="B348" s="54"/>
      <c r="C348" s="54"/>
    </row>
    <row r="349">
      <c r="B349" s="54"/>
      <c r="C349" s="54"/>
    </row>
    <row r="350">
      <c r="B350" s="54"/>
      <c r="C350" s="54"/>
    </row>
    <row r="351">
      <c r="B351" s="54"/>
      <c r="C351" s="54"/>
    </row>
    <row r="352">
      <c r="B352" s="54"/>
      <c r="C352" s="54"/>
    </row>
    <row r="353">
      <c r="B353" s="54"/>
      <c r="C353" s="54"/>
    </row>
    <row r="354">
      <c r="B354" s="54"/>
      <c r="C354" s="54"/>
    </row>
    <row r="355">
      <c r="B355" s="54"/>
      <c r="C355" s="54"/>
    </row>
    <row r="356">
      <c r="B356" s="54"/>
      <c r="C356" s="54"/>
    </row>
    <row r="357">
      <c r="B357" s="54"/>
      <c r="C357" s="54"/>
    </row>
    <row r="358">
      <c r="B358" s="54"/>
      <c r="C358" s="54"/>
    </row>
    <row r="359">
      <c r="B359" s="54"/>
      <c r="C359" s="54"/>
    </row>
    <row r="360">
      <c r="B360" s="54"/>
      <c r="C360" s="54"/>
    </row>
    <row r="361">
      <c r="B361" s="54"/>
      <c r="C361" s="54"/>
    </row>
    <row r="362">
      <c r="B362" s="54"/>
      <c r="C362" s="54"/>
    </row>
    <row r="363">
      <c r="B363" s="54"/>
      <c r="C363" s="54"/>
    </row>
    <row r="364">
      <c r="B364" s="54"/>
      <c r="C364" s="54"/>
    </row>
    <row r="365">
      <c r="B365" s="54"/>
      <c r="C365" s="54"/>
    </row>
    <row r="366">
      <c r="B366" s="54"/>
      <c r="C366" s="54"/>
    </row>
    <row r="367">
      <c r="B367" s="54"/>
      <c r="C367" s="54"/>
    </row>
    <row r="368">
      <c r="B368" s="54"/>
      <c r="C368" s="54"/>
    </row>
    <row r="369">
      <c r="B369" s="54"/>
      <c r="C369" s="54"/>
    </row>
    <row r="370">
      <c r="B370" s="54"/>
      <c r="C370" s="54"/>
    </row>
    <row r="371">
      <c r="B371" s="54"/>
      <c r="C371" s="54"/>
    </row>
    <row r="372">
      <c r="B372" s="54"/>
      <c r="C372" s="54"/>
    </row>
    <row r="373">
      <c r="B373" s="54"/>
      <c r="C373" s="54"/>
    </row>
    <row r="374">
      <c r="B374" s="54"/>
      <c r="C374" s="54"/>
    </row>
    <row r="375">
      <c r="B375" s="54"/>
      <c r="C375" s="54"/>
    </row>
    <row r="376">
      <c r="B376" s="54"/>
      <c r="C376" s="54"/>
    </row>
    <row r="377">
      <c r="B377" s="54"/>
      <c r="C377" s="54"/>
    </row>
    <row r="378">
      <c r="B378" s="54"/>
      <c r="C378" s="54"/>
    </row>
    <row r="379">
      <c r="B379" s="54"/>
      <c r="C379" s="54"/>
    </row>
    <row r="380">
      <c r="B380" s="54"/>
      <c r="C380" s="54"/>
    </row>
    <row r="381">
      <c r="B381" s="54"/>
      <c r="C381" s="54"/>
    </row>
    <row r="382">
      <c r="B382" s="54"/>
      <c r="C382" s="54"/>
    </row>
    <row r="383">
      <c r="B383" s="54"/>
      <c r="C383" s="54"/>
    </row>
    <row r="384">
      <c r="B384" s="54"/>
      <c r="C384" s="54"/>
    </row>
    <row r="385">
      <c r="B385" s="54"/>
      <c r="C385" s="54"/>
    </row>
    <row r="386">
      <c r="B386" s="54"/>
      <c r="C386" s="54"/>
    </row>
    <row r="387">
      <c r="B387" s="54"/>
      <c r="C387" s="54"/>
    </row>
    <row r="388">
      <c r="B388" s="54"/>
      <c r="C388" s="54"/>
    </row>
    <row r="389">
      <c r="B389" s="54"/>
      <c r="C389" s="54"/>
    </row>
    <row r="390">
      <c r="B390" s="54"/>
      <c r="C390" s="54"/>
    </row>
    <row r="391">
      <c r="B391" s="54"/>
      <c r="C391" s="54"/>
    </row>
    <row r="392">
      <c r="B392" s="54"/>
      <c r="C392" s="54"/>
    </row>
    <row r="393">
      <c r="B393" s="54"/>
      <c r="C393" s="54"/>
    </row>
    <row r="394">
      <c r="B394" s="54"/>
      <c r="C394" s="54"/>
    </row>
    <row r="395">
      <c r="B395" s="54"/>
      <c r="C395" s="54"/>
    </row>
    <row r="396">
      <c r="B396" s="54"/>
      <c r="C396" s="54"/>
    </row>
    <row r="397">
      <c r="B397" s="54"/>
      <c r="C397" s="54"/>
    </row>
    <row r="398">
      <c r="B398" s="54"/>
      <c r="C398" s="54"/>
    </row>
    <row r="399">
      <c r="B399" s="54"/>
      <c r="C399" s="54"/>
    </row>
    <row r="400">
      <c r="B400" s="54"/>
      <c r="C400" s="54"/>
    </row>
    <row r="401">
      <c r="B401" s="54"/>
      <c r="C401" s="54"/>
    </row>
    <row r="402">
      <c r="B402" s="54"/>
      <c r="C402" s="54"/>
    </row>
    <row r="403">
      <c r="B403" s="54"/>
      <c r="C403" s="54"/>
    </row>
    <row r="404">
      <c r="B404" s="54"/>
      <c r="C404" s="54"/>
    </row>
    <row r="405">
      <c r="B405" s="54"/>
      <c r="C405" s="54"/>
    </row>
    <row r="406">
      <c r="B406" s="54"/>
      <c r="C406" s="54"/>
    </row>
    <row r="407">
      <c r="B407" s="54"/>
      <c r="C407" s="54"/>
    </row>
    <row r="408">
      <c r="B408" s="54"/>
      <c r="C408" s="54"/>
    </row>
    <row r="409">
      <c r="B409" s="54"/>
      <c r="C409" s="54"/>
    </row>
    <row r="410">
      <c r="B410" s="54"/>
      <c r="C410" s="54"/>
    </row>
    <row r="411">
      <c r="B411" s="54"/>
      <c r="C411" s="54"/>
    </row>
    <row r="412">
      <c r="B412" s="54"/>
      <c r="C412" s="54"/>
    </row>
    <row r="413">
      <c r="B413" s="54"/>
      <c r="C413" s="54"/>
    </row>
    <row r="414">
      <c r="B414" s="54"/>
      <c r="C414" s="54"/>
    </row>
    <row r="415">
      <c r="B415" s="54"/>
      <c r="C415" s="54"/>
    </row>
    <row r="416">
      <c r="B416" s="54"/>
      <c r="C416" s="54"/>
    </row>
    <row r="417">
      <c r="B417" s="54"/>
      <c r="C417" s="54"/>
    </row>
    <row r="418">
      <c r="B418" s="54"/>
      <c r="C418" s="54"/>
    </row>
    <row r="419">
      <c r="B419" s="54"/>
      <c r="C419" s="54"/>
    </row>
    <row r="420">
      <c r="B420" s="54"/>
      <c r="C420" s="54"/>
    </row>
    <row r="421">
      <c r="B421" s="54"/>
      <c r="C421" s="54"/>
    </row>
    <row r="422">
      <c r="B422" s="54"/>
      <c r="C422" s="54"/>
    </row>
    <row r="423">
      <c r="B423" s="54"/>
      <c r="C423" s="54"/>
    </row>
    <row r="424">
      <c r="B424" s="54"/>
      <c r="C424" s="54"/>
    </row>
    <row r="425">
      <c r="B425" s="54"/>
      <c r="C425" s="54"/>
    </row>
    <row r="426">
      <c r="B426" s="54"/>
      <c r="C426" s="54"/>
    </row>
    <row r="427">
      <c r="B427" s="54"/>
      <c r="C427" s="54"/>
    </row>
    <row r="428">
      <c r="B428" s="54"/>
      <c r="C428" s="54"/>
    </row>
    <row r="429">
      <c r="B429" s="54"/>
      <c r="C429" s="54"/>
    </row>
    <row r="430">
      <c r="B430" s="54"/>
      <c r="C430" s="54"/>
    </row>
    <row r="431">
      <c r="B431" s="54"/>
      <c r="C431" s="54"/>
    </row>
    <row r="432">
      <c r="B432" s="54"/>
      <c r="C432" s="54"/>
    </row>
    <row r="433">
      <c r="B433" s="54"/>
      <c r="C433" s="54"/>
    </row>
    <row r="434">
      <c r="B434" s="54"/>
      <c r="C434" s="54"/>
    </row>
    <row r="435">
      <c r="B435" s="54"/>
      <c r="C435" s="54"/>
    </row>
    <row r="436">
      <c r="B436" s="54"/>
      <c r="C436" s="54"/>
    </row>
    <row r="437">
      <c r="B437" s="54"/>
      <c r="C437" s="54"/>
    </row>
    <row r="438">
      <c r="B438" s="54"/>
      <c r="C438" s="54"/>
    </row>
    <row r="439">
      <c r="B439" s="54"/>
      <c r="C439" s="54"/>
    </row>
    <row r="440">
      <c r="B440" s="54"/>
      <c r="C440" s="54"/>
    </row>
    <row r="441">
      <c r="B441" s="54"/>
      <c r="C441" s="54"/>
    </row>
    <row r="442">
      <c r="B442" s="54"/>
      <c r="C442" s="54"/>
    </row>
    <row r="443">
      <c r="B443" s="54"/>
      <c r="C443" s="54"/>
    </row>
    <row r="444">
      <c r="B444" s="54"/>
      <c r="C444" s="54"/>
    </row>
    <row r="445">
      <c r="B445" s="54"/>
      <c r="C445" s="54"/>
    </row>
    <row r="446">
      <c r="B446" s="54"/>
      <c r="C446" s="54"/>
    </row>
    <row r="447">
      <c r="B447" s="54"/>
      <c r="C447" s="54"/>
    </row>
    <row r="448">
      <c r="B448" s="54"/>
      <c r="C448" s="54"/>
    </row>
    <row r="449">
      <c r="B449" s="54"/>
      <c r="C449" s="54"/>
    </row>
    <row r="450">
      <c r="B450" s="54"/>
      <c r="C450" s="54"/>
    </row>
    <row r="451">
      <c r="B451" s="54"/>
      <c r="C451" s="54"/>
    </row>
    <row r="452">
      <c r="B452" s="54"/>
      <c r="C452" s="54"/>
    </row>
    <row r="453">
      <c r="B453" s="54"/>
      <c r="C453" s="54"/>
    </row>
    <row r="454">
      <c r="B454" s="54"/>
      <c r="C454" s="54"/>
    </row>
    <row r="455">
      <c r="B455" s="54"/>
      <c r="C455" s="54"/>
    </row>
    <row r="456">
      <c r="B456" s="54"/>
      <c r="C456" s="54"/>
    </row>
    <row r="457">
      <c r="B457" s="54"/>
      <c r="C457" s="54"/>
    </row>
    <row r="458">
      <c r="B458" s="54"/>
      <c r="C458" s="54"/>
    </row>
    <row r="459">
      <c r="B459" s="54"/>
      <c r="C459" s="54"/>
    </row>
    <row r="460">
      <c r="B460" s="54"/>
      <c r="C460" s="54"/>
    </row>
    <row r="461">
      <c r="B461" s="54"/>
      <c r="C461" s="54"/>
    </row>
    <row r="462">
      <c r="B462" s="54"/>
      <c r="C462" s="54"/>
    </row>
    <row r="463">
      <c r="B463" s="54"/>
      <c r="C463" s="54"/>
    </row>
    <row r="464">
      <c r="B464" s="54"/>
      <c r="C464" s="54"/>
    </row>
    <row r="465">
      <c r="B465" s="54"/>
      <c r="C465" s="54"/>
    </row>
    <row r="466">
      <c r="B466" s="54"/>
      <c r="C466" s="54"/>
    </row>
    <row r="467">
      <c r="B467" s="54"/>
      <c r="C467" s="54"/>
    </row>
    <row r="468">
      <c r="B468" s="54"/>
      <c r="C468" s="54"/>
    </row>
    <row r="469">
      <c r="B469" s="54"/>
      <c r="C469" s="54"/>
    </row>
    <row r="470">
      <c r="B470" s="54"/>
      <c r="C470" s="54"/>
    </row>
    <row r="471">
      <c r="B471" s="54"/>
      <c r="C471" s="54"/>
    </row>
    <row r="472">
      <c r="B472" s="54"/>
      <c r="C472" s="54"/>
    </row>
    <row r="473">
      <c r="B473" s="54"/>
      <c r="C473" s="54"/>
    </row>
    <row r="474">
      <c r="B474" s="54"/>
      <c r="C474" s="54"/>
    </row>
    <row r="475">
      <c r="B475" s="54"/>
      <c r="C475" s="54"/>
    </row>
    <row r="476">
      <c r="B476" s="54"/>
      <c r="C476" s="54"/>
    </row>
    <row r="477">
      <c r="B477" s="54"/>
      <c r="C477" s="54"/>
    </row>
    <row r="478">
      <c r="B478" s="54"/>
      <c r="C478" s="54"/>
    </row>
    <row r="479">
      <c r="B479" s="54"/>
      <c r="C479" s="54"/>
    </row>
    <row r="480">
      <c r="B480" s="54"/>
      <c r="C480" s="54"/>
    </row>
    <row r="481">
      <c r="B481" s="54"/>
      <c r="C481" s="54"/>
    </row>
    <row r="482">
      <c r="B482" s="54"/>
      <c r="C482" s="54"/>
    </row>
    <row r="483">
      <c r="B483" s="54"/>
      <c r="C483" s="54"/>
    </row>
    <row r="484">
      <c r="B484" s="54"/>
      <c r="C484" s="54"/>
    </row>
    <row r="485">
      <c r="B485" s="54"/>
      <c r="C485" s="54"/>
    </row>
    <row r="486">
      <c r="B486" s="54"/>
      <c r="C486" s="54"/>
    </row>
    <row r="487">
      <c r="B487" s="54"/>
      <c r="C487" s="54"/>
    </row>
    <row r="488">
      <c r="B488" s="54"/>
      <c r="C488" s="54"/>
    </row>
    <row r="489">
      <c r="B489" s="54"/>
      <c r="C489" s="54"/>
    </row>
    <row r="490">
      <c r="B490" s="54"/>
      <c r="C490" s="54"/>
    </row>
    <row r="491">
      <c r="B491" s="54"/>
      <c r="C491" s="54"/>
    </row>
    <row r="492">
      <c r="B492" s="54"/>
      <c r="C492" s="54"/>
    </row>
    <row r="493">
      <c r="B493" s="54"/>
      <c r="C493" s="54"/>
    </row>
    <row r="494">
      <c r="B494" s="54"/>
      <c r="C494" s="54"/>
    </row>
    <row r="495">
      <c r="B495" s="54"/>
      <c r="C495" s="54"/>
    </row>
    <row r="496">
      <c r="B496" s="54"/>
      <c r="C496" s="54"/>
    </row>
    <row r="497">
      <c r="B497" s="54"/>
      <c r="C497" s="54"/>
    </row>
    <row r="498">
      <c r="B498" s="54"/>
      <c r="C498" s="54"/>
    </row>
    <row r="499">
      <c r="B499" s="54"/>
      <c r="C499" s="54"/>
    </row>
    <row r="500">
      <c r="B500" s="54"/>
      <c r="C500" s="54"/>
    </row>
    <row r="501">
      <c r="B501" s="54"/>
      <c r="C501" s="54"/>
    </row>
    <row r="502">
      <c r="B502" s="54"/>
      <c r="C502" s="54"/>
    </row>
    <row r="503">
      <c r="B503" s="54"/>
      <c r="C503" s="54"/>
    </row>
    <row r="504">
      <c r="B504" s="54"/>
      <c r="C504" s="54"/>
    </row>
    <row r="505">
      <c r="B505" s="54"/>
      <c r="C505" s="54"/>
    </row>
    <row r="506">
      <c r="B506" s="54"/>
      <c r="C506" s="54"/>
    </row>
    <row r="507">
      <c r="B507" s="54"/>
      <c r="C507" s="54"/>
    </row>
    <row r="508">
      <c r="B508" s="54"/>
      <c r="C508" s="54"/>
    </row>
    <row r="509">
      <c r="B509" s="54"/>
      <c r="C509" s="54"/>
    </row>
    <row r="510">
      <c r="B510" s="54"/>
      <c r="C510" s="54"/>
    </row>
    <row r="511">
      <c r="B511" s="54"/>
      <c r="C511" s="54"/>
    </row>
    <row r="512">
      <c r="B512" s="54"/>
      <c r="C512" s="54"/>
    </row>
    <row r="513">
      <c r="B513" s="54"/>
      <c r="C513" s="54"/>
    </row>
    <row r="514">
      <c r="B514" s="54"/>
      <c r="C514" s="54"/>
    </row>
    <row r="515">
      <c r="B515" s="54"/>
      <c r="C515" s="54"/>
    </row>
    <row r="516">
      <c r="B516" s="54"/>
      <c r="C516" s="54"/>
    </row>
    <row r="517">
      <c r="B517" s="54"/>
      <c r="C517" s="54"/>
    </row>
    <row r="518">
      <c r="B518" s="54"/>
      <c r="C518" s="54"/>
    </row>
    <row r="519">
      <c r="B519" s="54"/>
      <c r="C519" s="54"/>
    </row>
    <row r="520">
      <c r="B520" s="54"/>
      <c r="C520" s="54"/>
    </row>
    <row r="521">
      <c r="B521" s="54"/>
      <c r="C521" s="54"/>
    </row>
    <row r="522">
      <c r="B522" s="54"/>
      <c r="C522" s="54"/>
    </row>
    <row r="523">
      <c r="B523" s="54"/>
      <c r="C523" s="54"/>
    </row>
    <row r="524">
      <c r="B524" s="54"/>
      <c r="C524" s="54"/>
    </row>
    <row r="525">
      <c r="B525" s="54"/>
      <c r="C525" s="54"/>
    </row>
    <row r="526">
      <c r="B526" s="54"/>
      <c r="C526" s="54"/>
    </row>
    <row r="527">
      <c r="B527" s="54"/>
      <c r="C527" s="54"/>
    </row>
    <row r="528">
      <c r="B528" s="54"/>
      <c r="C528" s="54"/>
    </row>
    <row r="529">
      <c r="B529" s="54"/>
      <c r="C529" s="54"/>
    </row>
    <row r="530">
      <c r="B530" s="54"/>
      <c r="C530" s="54"/>
    </row>
    <row r="531">
      <c r="B531" s="54"/>
      <c r="C531" s="54"/>
    </row>
    <row r="532">
      <c r="B532" s="54"/>
      <c r="C532" s="54"/>
    </row>
    <row r="533">
      <c r="B533" s="54"/>
      <c r="C533" s="54"/>
    </row>
    <row r="534">
      <c r="B534" s="54"/>
      <c r="C534" s="54"/>
    </row>
    <row r="535">
      <c r="B535" s="54"/>
      <c r="C535" s="54"/>
    </row>
    <row r="536">
      <c r="B536" s="54"/>
      <c r="C536" s="54"/>
    </row>
    <row r="537">
      <c r="B537" s="54"/>
      <c r="C537" s="54"/>
    </row>
    <row r="538">
      <c r="B538" s="54"/>
      <c r="C538" s="54"/>
    </row>
    <row r="539">
      <c r="B539" s="54"/>
      <c r="C539" s="54"/>
    </row>
    <row r="540">
      <c r="B540" s="54"/>
      <c r="C540" s="54"/>
    </row>
    <row r="541">
      <c r="B541" s="54"/>
      <c r="C541" s="54"/>
    </row>
    <row r="542">
      <c r="B542" s="54"/>
      <c r="C542" s="54"/>
    </row>
    <row r="543">
      <c r="B543" s="54"/>
      <c r="C543" s="54"/>
    </row>
    <row r="544">
      <c r="B544" s="54"/>
      <c r="C544" s="54"/>
    </row>
    <row r="545">
      <c r="B545" s="54"/>
      <c r="C545" s="54"/>
    </row>
    <row r="546">
      <c r="B546" s="54"/>
      <c r="C546" s="54"/>
    </row>
    <row r="547">
      <c r="B547" s="54"/>
      <c r="C547" s="54"/>
    </row>
    <row r="548">
      <c r="B548" s="54"/>
      <c r="C548" s="54"/>
    </row>
    <row r="549">
      <c r="B549" s="54"/>
      <c r="C549" s="54"/>
    </row>
    <row r="550">
      <c r="B550" s="54"/>
      <c r="C550" s="54"/>
    </row>
    <row r="551">
      <c r="B551" s="54"/>
      <c r="C551" s="54"/>
    </row>
    <row r="552">
      <c r="B552" s="54"/>
      <c r="C552" s="54"/>
    </row>
    <row r="553">
      <c r="B553" s="54"/>
      <c r="C553" s="54"/>
    </row>
    <row r="554">
      <c r="B554" s="54"/>
      <c r="C554" s="54"/>
    </row>
    <row r="555">
      <c r="B555" s="54"/>
      <c r="C555" s="54"/>
    </row>
    <row r="556">
      <c r="B556" s="54"/>
      <c r="C556" s="54"/>
    </row>
    <row r="557">
      <c r="B557" s="54"/>
      <c r="C557" s="54"/>
    </row>
    <row r="558">
      <c r="B558" s="54"/>
      <c r="C558" s="54"/>
    </row>
    <row r="559">
      <c r="B559" s="54"/>
      <c r="C559" s="54"/>
    </row>
    <row r="560">
      <c r="B560" s="54"/>
      <c r="C560" s="54"/>
    </row>
    <row r="561">
      <c r="B561" s="54"/>
      <c r="C561" s="54"/>
    </row>
    <row r="562">
      <c r="B562" s="54"/>
      <c r="C562" s="54"/>
    </row>
    <row r="563">
      <c r="B563" s="54"/>
      <c r="C563" s="54"/>
    </row>
    <row r="564">
      <c r="B564" s="54"/>
      <c r="C564" s="54"/>
    </row>
    <row r="565">
      <c r="B565" s="54"/>
      <c r="C565" s="54"/>
    </row>
    <row r="566">
      <c r="B566" s="54"/>
      <c r="C566" s="54"/>
    </row>
    <row r="567">
      <c r="B567" s="54"/>
      <c r="C567" s="54"/>
    </row>
    <row r="568">
      <c r="B568" s="54"/>
      <c r="C568" s="54"/>
    </row>
    <row r="569">
      <c r="B569" s="54"/>
      <c r="C569" s="54"/>
    </row>
    <row r="570">
      <c r="B570" s="54"/>
      <c r="C570" s="54"/>
    </row>
    <row r="571">
      <c r="B571" s="54"/>
      <c r="C571" s="54"/>
    </row>
    <row r="572">
      <c r="B572" s="54"/>
      <c r="C572" s="54"/>
    </row>
    <row r="573">
      <c r="B573" s="54"/>
      <c r="C573" s="54"/>
    </row>
    <row r="574">
      <c r="B574" s="54"/>
      <c r="C574" s="54"/>
    </row>
    <row r="575">
      <c r="B575" s="54"/>
      <c r="C575" s="54"/>
    </row>
    <row r="576">
      <c r="B576" s="54"/>
      <c r="C576" s="54"/>
    </row>
    <row r="577">
      <c r="B577" s="54"/>
      <c r="C577" s="54"/>
    </row>
    <row r="578">
      <c r="B578" s="54"/>
      <c r="C578" s="54"/>
    </row>
    <row r="579">
      <c r="B579" s="54"/>
      <c r="C579" s="54"/>
    </row>
    <row r="580">
      <c r="B580" s="54"/>
      <c r="C580" s="54"/>
    </row>
    <row r="581">
      <c r="B581" s="54"/>
      <c r="C581" s="54"/>
    </row>
    <row r="582">
      <c r="B582" s="54"/>
      <c r="C582" s="54"/>
    </row>
    <row r="583">
      <c r="B583" s="54"/>
      <c r="C583" s="54"/>
    </row>
    <row r="584">
      <c r="B584" s="54"/>
      <c r="C584" s="54"/>
    </row>
    <row r="585">
      <c r="B585" s="54"/>
      <c r="C585" s="54"/>
    </row>
    <row r="586">
      <c r="B586" s="54"/>
      <c r="C586" s="54"/>
    </row>
    <row r="587">
      <c r="B587" s="54"/>
      <c r="C587" s="54"/>
    </row>
    <row r="588">
      <c r="B588" s="54"/>
      <c r="C588" s="54"/>
    </row>
    <row r="589">
      <c r="B589" s="54"/>
      <c r="C589" s="54"/>
    </row>
    <row r="590">
      <c r="B590" s="54"/>
      <c r="C590" s="54"/>
    </row>
    <row r="591">
      <c r="B591" s="54"/>
      <c r="C591" s="54"/>
    </row>
    <row r="592">
      <c r="B592" s="54"/>
      <c r="C592" s="54"/>
    </row>
    <row r="593">
      <c r="B593" s="54"/>
      <c r="C593" s="54"/>
    </row>
    <row r="594">
      <c r="B594" s="54"/>
      <c r="C594" s="54"/>
    </row>
    <row r="595">
      <c r="B595" s="54"/>
      <c r="C595" s="54"/>
    </row>
    <row r="596">
      <c r="B596" s="54"/>
      <c r="C596" s="54"/>
    </row>
    <row r="597">
      <c r="B597" s="54"/>
      <c r="C597" s="54"/>
    </row>
    <row r="598">
      <c r="B598" s="54"/>
      <c r="C598" s="54"/>
    </row>
    <row r="599">
      <c r="B599" s="54"/>
      <c r="C599" s="54"/>
    </row>
    <row r="600">
      <c r="B600" s="54"/>
      <c r="C600" s="54"/>
    </row>
    <row r="601">
      <c r="B601" s="54"/>
      <c r="C601" s="54"/>
    </row>
    <row r="602">
      <c r="B602" s="54"/>
      <c r="C602" s="54"/>
    </row>
    <row r="603">
      <c r="B603" s="54"/>
      <c r="C603" s="54"/>
    </row>
    <row r="604">
      <c r="B604" s="54"/>
      <c r="C604" s="54"/>
    </row>
    <row r="605">
      <c r="B605" s="54"/>
      <c r="C605" s="54"/>
    </row>
    <row r="606">
      <c r="B606" s="54"/>
      <c r="C606" s="54"/>
    </row>
    <row r="607">
      <c r="B607" s="54"/>
      <c r="C607" s="54"/>
    </row>
    <row r="608">
      <c r="B608" s="54"/>
      <c r="C608" s="54"/>
    </row>
    <row r="609">
      <c r="B609" s="54"/>
      <c r="C609" s="54"/>
    </row>
    <row r="610">
      <c r="B610" s="54"/>
      <c r="C610" s="54"/>
    </row>
    <row r="611">
      <c r="B611" s="54"/>
      <c r="C611" s="54"/>
    </row>
    <row r="612">
      <c r="B612" s="54"/>
      <c r="C612" s="54"/>
    </row>
    <row r="613">
      <c r="B613" s="54"/>
      <c r="C613" s="54"/>
    </row>
    <row r="614">
      <c r="B614" s="54"/>
      <c r="C614" s="54"/>
    </row>
    <row r="615">
      <c r="B615" s="54"/>
      <c r="C615" s="54"/>
    </row>
    <row r="616">
      <c r="B616" s="54"/>
      <c r="C616" s="54"/>
    </row>
    <row r="617">
      <c r="B617" s="54"/>
      <c r="C617" s="54"/>
    </row>
    <row r="618">
      <c r="B618" s="54"/>
      <c r="C618" s="54"/>
    </row>
    <row r="619">
      <c r="B619" s="54"/>
      <c r="C619" s="54"/>
    </row>
    <row r="620">
      <c r="B620" s="54"/>
      <c r="C620" s="54"/>
    </row>
    <row r="621">
      <c r="B621" s="54"/>
      <c r="C621" s="54"/>
    </row>
    <row r="622">
      <c r="B622" s="54"/>
      <c r="C622" s="54"/>
    </row>
    <row r="623">
      <c r="B623" s="54"/>
      <c r="C623" s="54"/>
    </row>
    <row r="624">
      <c r="B624" s="54"/>
      <c r="C624" s="54"/>
    </row>
    <row r="625">
      <c r="B625" s="54"/>
      <c r="C625" s="54"/>
    </row>
    <row r="626">
      <c r="B626" s="54"/>
      <c r="C626" s="54"/>
    </row>
    <row r="627">
      <c r="B627" s="54"/>
      <c r="C627" s="54"/>
    </row>
    <row r="628">
      <c r="B628" s="54"/>
      <c r="C628" s="54"/>
    </row>
    <row r="629">
      <c r="B629" s="54"/>
      <c r="C629" s="54"/>
    </row>
    <row r="630">
      <c r="B630" s="54"/>
      <c r="C630" s="54"/>
    </row>
    <row r="631">
      <c r="B631" s="54"/>
      <c r="C631" s="54"/>
    </row>
    <row r="632">
      <c r="B632" s="54"/>
      <c r="C632" s="54"/>
    </row>
    <row r="633">
      <c r="B633" s="54"/>
      <c r="C633" s="54"/>
    </row>
    <row r="634">
      <c r="B634" s="54"/>
      <c r="C634" s="54"/>
    </row>
    <row r="635">
      <c r="B635" s="54"/>
      <c r="C635" s="54"/>
    </row>
    <row r="636">
      <c r="B636" s="54"/>
      <c r="C636" s="54"/>
    </row>
    <row r="637">
      <c r="B637" s="54"/>
      <c r="C637" s="54"/>
    </row>
    <row r="638">
      <c r="B638" s="54"/>
      <c r="C638" s="54"/>
    </row>
    <row r="639">
      <c r="B639" s="54"/>
      <c r="C639" s="54"/>
    </row>
    <row r="640">
      <c r="B640" s="54"/>
      <c r="C640" s="54"/>
    </row>
    <row r="641">
      <c r="B641" s="54"/>
      <c r="C641" s="54"/>
    </row>
    <row r="642">
      <c r="B642" s="54"/>
      <c r="C642" s="54"/>
    </row>
    <row r="643">
      <c r="B643" s="54"/>
      <c r="C643" s="54"/>
    </row>
    <row r="644">
      <c r="B644" s="54"/>
      <c r="C644" s="54"/>
    </row>
    <row r="645">
      <c r="B645" s="54"/>
      <c r="C645" s="54"/>
    </row>
    <row r="646">
      <c r="B646" s="54"/>
      <c r="C646" s="54"/>
    </row>
    <row r="647">
      <c r="B647" s="54"/>
      <c r="C647" s="54"/>
    </row>
    <row r="648">
      <c r="B648" s="54"/>
      <c r="C648" s="54"/>
    </row>
    <row r="649">
      <c r="B649" s="54"/>
      <c r="C649" s="54"/>
    </row>
    <row r="650">
      <c r="B650" s="54"/>
      <c r="C650" s="54"/>
    </row>
    <row r="651">
      <c r="B651" s="54"/>
      <c r="C651" s="54"/>
    </row>
    <row r="652">
      <c r="B652" s="54"/>
      <c r="C652" s="54"/>
    </row>
    <row r="653">
      <c r="B653" s="54"/>
      <c r="C653" s="54"/>
    </row>
    <row r="654">
      <c r="B654" s="54"/>
      <c r="C654" s="54"/>
    </row>
    <row r="655">
      <c r="B655" s="54"/>
      <c r="C655" s="54"/>
    </row>
    <row r="656">
      <c r="B656" s="54"/>
      <c r="C656" s="54"/>
    </row>
    <row r="657">
      <c r="B657" s="54"/>
      <c r="C657" s="54"/>
    </row>
    <row r="658">
      <c r="B658" s="54"/>
      <c r="C658" s="54"/>
    </row>
    <row r="659">
      <c r="B659" s="54"/>
      <c r="C659" s="54"/>
    </row>
    <row r="660">
      <c r="B660" s="54"/>
      <c r="C660" s="54"/>
    </row>
    <row r="661">
      <c r="B661" s="54"/>
      <c r="C661" s="54"/>
    </row>
    <row r="662">
      <c r="B662" s="54"/>
      <c r="C662" s="54"/>
    </row>
    <row r="663">
      <c r="B663" s="54"/>
      <c r="C663" s="54"/>
    </row>
    <row r="664">
      <c r="B664" s="54"/>
      <c r="C664" s="54"/>
    </row>
    <row r="665">
      <c r="B665" s="54"/>
      <c r="C665" s="54"/>
    </row>
    <row r="666">
      <c r="B666" s="54"/>
      <c r="C666" s="54"/>
    </row>
    <row r="667">
      <c r="B667" s="54"/>
      <c r="C667" s="54"/>
    </row>
    <row r="668">
      <c r="B668" s="54"/>
      <c r="C668" s="54"/>
    </row>
    <row r="669">
      <c r="B669" s="54"/>
      <c r="C669" s="54"/>
    </row>
    <row r="670">
      <c r="B670" s="54"/>
      <c r="C670" s="54"/>
    </row>
    <row r="671">
      <c r="B671" s="54"/>
      <c r="C671" s="54"/>
    </row>
    <row r="672">
      <c r="B672" s="54"/>
      <c r="C672" s="54"/>
    </row>
    <row r="673">
      <c r="B673" s="54"/>
      <c r="C673" s="54"/>
    </row>
    <row r="674">
      <c r="B674" s="54"/>
      <c r="C674" s="54"/>
    </row>
    <row r="675">
      <c r="B675" s="54"/>
      <c r="C675" s="54"/>
    </row>
    <row r="676">
      <c r="B676" s="54"/>
      <c r="C676" s="54"/>
    </row>
    <row r="677">
      <c r="B677" s="54"/>
      <c r="C677" s="54"/>
    </row>
    <row r="678">
      <c r="B678" s="54"/>
      <c r="C678" s="54"/>
    </row>
    <row r="679">
      <c r="B679" s="54"/>
      <c r="C679" s="54"/>
    </row>
    <row r="680">
      <c r="B680" s="54"/>
      <c r="C680" s="54"/>
    </row>
    <row r="681">
      <c r="B681" s="54"/>
      <c r="C681" s="54"/>
    </row>
    <row r="682">
      <c r="B682" s="54"/>
      <c r="C682" s="54"/>
    </row>
    <row r="683">
      <c r="B683" s="54"/>
      <c r="C683" s="54"/>
    </row>
    <row r="684">
      <c r="B684" s="54"/>
      <c r="C684" s="54"/>
    </row>
    <row r="685">
      <c r="B685" s="54"/>
      <c r="C685" s="54"/>
    </row>
    <row r="686">
      <c r="B686" s="54"/>
      <c r="C686" s="54"/>
    </row>
    <row r="687">
      <c r="B687" s="54"/>
      <c r="C687" s="54"/>
    </row>
    <row r="688">
      <c r="B688" s="54"/>
      <c r="C688" s="54"/>
    </row>
    <row r="689">
      <c r="B689" s="54"/>
      <c r="C689" s="54"/>
    </row>
    <row r="690">
      <c r="B690" s="54"/>
      <c r="C690" s="54"/>
    </row>
    <row r="691">
      <c r="B691" s="54"/>
      <c r="C691" s="54"/>
    </row>
    <row r="692">
      <c r="B692" s="54"/>
      <c r="C692" s="54"/>
    </row>
    <row r="693">
      <c r="B693" s="54"/>
      <c r="C693" s="54"/>
    </row>
    <row r="694">
      <c r="B694" s="54"/>
      <c r="C694" s="54"/>
    </row>
    <row r="695">
      <c r="B695" s="54"/>
      <c r="C695" s="54"/>
    </row>
    <row r="696">
      <c r="B696" s="54"/>
      <c r="C696" s="54"/>
    </row>
    <row r="697">
      <c r="B697" s="54"/>
      <c r="C697" s="54"/>
    </row>
    <row r="698">
      <c r="B698" s="54"/>
      <c r="C698" s="54"/>
    </row>
    <row r="699">
      <c r="B699" s="54"/>
      <c r="C699" s="54"/>
    </row>
    <row r="700">
      <c r="B700" s="54"/>
      <c r="C700" s="54"/>
    </row>
    <row r="701">
      <c r="B701" s="54"/>
      <c r="C701" s="54"/>
    </row>
    <row r="702">
      <c r="B702" s="54"/>
      <c r="C702" s="54"/>
    </row>
    <row r="703">
      <c r="B703" s="54"/>
      <c r="C703" s="54"/>
    </row>
    <row r="704">
      <c r="B704" s="54"/>
      <c r="C704" s="54"/>
    </row>
    <row r="705">
      <c r="B705" s="54"/>
      <c r="C705" s="54"/>
    </row>
    <row r="706">
      <c r="B706" s="54"/>
      <c r="C706" s="54"/>
    </row>
    <row r="707">
      <c r="B707" s="54"/>
      <c r="C707" s="54"/>
    </row>
    <row r="708">
      <c r="B708" s="54"/>
      <c r="C708" s="54"/>
    </row>
    <row r="709">
      <c r="B709" s="54"/>
      <c r="C709" s="54"/>
    </row>
    <row r="710">
      <c r="B710" s="54"/>
      <c r="C710" s="54"/>
    </row>
    <row r="711">
      <c r="B711" s="54"/>
      <c r="C711" s="54"/>
    </row>
    <row r="712">
      <c r="B712" s="54"/>
      <c r="C712" s="54"/>
    </row>
    <row r="713">
      <c r="B713" s="54"/>
      <c r="C713" s="54"/>
    </row>
    <row r="714">
      <c r="B714" s="54"/>
      <c r="C714" s="54"/>
    </row>
    <row r="715">
      <c r="B715" s="54"/>
      <c r="C715" s="54"/>
    </row>
    <row r="716">
      <c r="B716" s="54"/>
      <c r="C716" s="54"/>
    </row>
    <row r="717">
      <c r="B717" s="54"/>
      <c r="C717" s="54"/>
    </row>
    <row r="718">
      <c r="B718" s="54"/>
      <c r="C718" s="54"/>
    </row>
    <row r="719">
      <c r="B719" s="54"/>
      <c r="C719" s="54"/>
    </row>
    <row r="720">
      <c r="B720" s="54"/>
      <c r="C720" s="54"/>
    </row>
    <row r="721">
      <c r="B721" s="54"/>
      <c r="C721" s="54"/>
    </row>
    <row r="722">
      <c r="B722" s="54"/>
      <c r="C722" s="54"/>
    </row>
    <row r="723">
      <c r="B723" s="54"/>
      <c r="C723" s="54"/>
    </row>
    <row r="724">
      <c r="B724" s="54"/>
      <c r="C724" s="54"/>
    </row>
    <row r="725">
      <c r="B725" s="54"/>
      <c r="C725" s="54"/>
    </row>
    <row r="726">
      <c r="B726" s="54"/>
      <c r="C726" s="54"/>
    </row>
    <row r="727">
      <c r="B727" s="54"/>
      <c r="C727" s="54"/>
    </row>
    <row r="728">
      <c r="B728" s="54"/>
      <c r="C728" s="54"/>
    </row>
    <row r="729">
      <c r="B729" s="54"/>
      <c r="C729" s="54"/>
    </row>
    <row r="730">
      <c r="B730" s="54"/>
      <c r="C730" s="54"/>
    </row>
    <row r="731">
      <c r="B731" s="54"/>
      <c r="C731" s="54"/>
    </row>
    <row r="732">
      <c r="B732" s="54"/>
      <c r="C732" s="54"/>
    </row>
    <row r="733">
      <c r="B733" s="54"/>
      <c r="C733" s="54"/>
    </row>
    <row r="734">
      <c r="B734" s="54"/>
      <c r="C734" s="54"/>
    </row>
    <row r="735">
      <c r="B735" s="54"/>
      <c r="C735" s="54"/>
    </row>
    <row r="736">
      <c r="B736" s="54"/>
      <c r="C736" s="54"/>
    </row>
    <row r="737">
      <c r="B737" s="54"/>
      <c r="C737" s="54"/>
    </row>
    <row r="738">
      <c r="B738" s="54"/>
      <c r="C738" s="54"/>
    </row>
    <row r="739">
      <c r="B739" s="54"/>
      <c r="C739" s="54"/>
    </row>
    <row r="740">
      <c r="B740" s="54"/>
      <c r="C740" s="54"/>
    </row>
    <row r="741">
      <c r="B741" s="54"/>
      <c r="C741" s="54"/>
    </row>
    <row r="742">
      <c r="B742" s="54"/>
      <c r="C742" s="54"/>
    </row>
    <row r="743">
      <c r="B743" s="54"/>
      <c r="C743" s="54"/>
    </row>
    <row r="744">
      <c r="B744" s="54"/>
      <c r="C744" s="54"/>
    </row>
    <row r="745">
      <c r="B745" s="54"/>
      <c r="C745" s="54"/>
    </row>
    <row r="746">
      <c r="B746" s="54"/>
      <c r="C746" s="54"/>
    </row>
    <row r="747">
      <c r="B747" s="54"/>
      <c r="C747" s="54"/>
    </row>
    <row r="748">
      <c r="B748" s="54"/>
      <c r="C748" s="54"/>
    </row>
    <row r="749">
      <c r="B749" s="54"/>
      <c r="C749" s="54"/>
    </row>
    <row r="750">
      <c r="B750" s="54"/>
      <c r="C750" s="54"/>
    </row>
    <row r="751">
      <c r="B751" s="54"/>
      <c r="C751" s="54"/>
    </row>
    <row r="752">
      <c r="B752" s="54"/>
      <c r="C752" s="54"/>
    </row>
    <row r="753">
      <c r="B753" s="54"/>
      <c r="C753" s="54"/>
    </row>
    <row r="754">
      <c r="B754" s="54"/>
      <c r="C754" s="54"/>
    </row>
    <row r="755">
      <c r="B755" s="54"/>
      <c r="C755" s="54"/>
    </row>
    <row r="756">
      <c r="B756" s="54"/>
      <c r="C756" s="54"/>
    </row>
    <row r="757">
      <c r="B757" s="54"/>
      <c r="C757" s="54"/>
    </row>
    <row r="758">
      <c r="B758" s="54"/>
      <c r="C758" s="54"/>
    </row>
    <row r="759">
      <c r="B759" s="54"/>
      <c r="C759" s="54"/>
    </row>
    <row r="760">
      <c r="B760" s="54"/>
      <c r="C760" s="54"/>
    </row>
    <row r="761">
      <c r="B761" s="54"/>
      <c r="C761" s="54"/>
    </row>
    <row r="762">
      <c r="B762" s="54"/>
      <c r="C762" s="54"/>
    </row>
    <row r="763">
      <c r="B763" s="54"/>
      <c r="C763" s="54"/>
    </row>
    <row r="764">
      <c r="B764" s="54"/>
      <c r="C764" s="54"/>
    </row>
    <row r="765">
      <c r="B765" s="54"/>
      <c r="C765" s="54"/>
    </row>
    <row r="766">
      <c r="B766" s="54"/>
      <c r="C766" s="54"/>
    </row>
    <row r="767">
      <c r="B767" s="54"/>
      <c r="C767" s="54"/>
    </row>
    <row r="768">
      <c r="B768" s="54"/>
      <c r="C768" s="54"/>
    </row>
    <row r="769">
      <c r="B769" s="54"/>
      <c r="C769" s="54"/>
    </row>
    <row r="770">
      <c r="B770" s="54"/>
      <c r="C770" s="54"/>
    </row>
    <row r="771">
      <c r="B771" s="54"/>
      <c r="C771" s="54"/>
    </row>
    <row r="772">
      <c r="B772" s="54"/>
      <c r="C772" s="54"/>
    </row>
    <row r="773">
      <c r="B773" s="54"/>
      <c r="C773" s="54"/>
    </row>
    <row r="774">
      <c r="B774" s="54"/>
      <c r="C774" s="54"/>
    </row>
    <row r="775">
      <c r="B775" s="54"/>
      <c r="C775" s="54"/>
    </row>
    <row r="776">
      <c r="B776" s="54"/>
      <c r="C776" s="54"/>
    </row>
    <row r="777">
      <c r="B777" s="54"/>
      <c r="C777" s="54"/>
    </row>
    <row r="778">
      <c r="B778" s="54"/>
      <c r="C778" s="54"/>
    </row>
    <row r="779">
      <c r="B779" s="54"/>
      <c r="C779" s="54"/>
    </row>
    <row r="780">
      <c r="B780" s="54"/>
      <c r="C780" s="54"/>
    </row>
    <row r="781">
      <c r="B781" s="54"/>
      <c r="C781" s="54"/>
    </row>
    <row r="782">
      <c r="B782" s="54"/>
      <c r="C782" s="54"/>
    </row>
    <row r="783">
      <c r="B783" s="54"/>
      <c r="C783" s="54"/>
    </row>
    <row r="784">
      <c r="B784" s="54"/>
      <c r="C784" s="54"/>
    </row>
    <row r="785">
      <c r="B785" s="54"/>
      <c r="C785" s="54"/>
    </row>
    <row r="786">
      <c r="B786" s="54"/>
      <c r="C786" s="54"/>
    </row>
    <row r="787">
      <c r="B787" s="54"/>
      <c r="C787" s="54"/>
    </row>
    <row r="788">
      <c r="B788" s="54"/>
      <c r="C788" s="54"/>
    </row>
    <row r="789">
      <c r="B789" s="54"/>
      <c r="C789" s="54"/>
    </row>
    <row r="790">
      <c r="B790" s="54"/>
      <c r="C790" s="54"/>
    </row>
    <row r="791">
      <c r="B791" s="54"/>
      <c r="C791" s="54"/>
    </row>
    <row r="792">
      <c r="B792" s="54"/>
      <c r="C792" s="54"/>
    </row>
    <row r="793">
      <c r="B793" s="54"/>
      <c r="C793" s="54"/>
    </row>
    <row r="794">
      <c r="B794" s="54"/>
      <c r="C794" s="54"/>
    </row>
    <row r="795">
      <c r="B795" s="54"/>
      <c r="C795" s="54"/>
    </row>
    <row r="796">
      <c r="B796" s="54"/>
      <c r="C796" s="54"/>
    </row>
    <row r="797">
      <c r="B797" s="54"/>
      <c r="C797" s="54"/>
    </row>
    <row r="798">
      <c r="B798" s="54"/>
      <c r="C798" s="54"/>
    </row>
    <row r="799">
      <c r="B799" s="54"/>
      <c r="C799" s="54"/>
    </row>
    <row r="800">
      <c r="B800" s="54"/>
      <c r="C800" s="54"/>
    </row>
    <row r="801">
      <c r="B801" s="54"/>
      <c r="C801" s="54"/>
    </row>
    <row r="802">
      <c r="B802" s="54"/>
      <c r="C802" s="54"/>
    </row>
    <row r="803">
      <c r="B803" s="54"/>
      <c r="C803" s="54"/>
    </row>
    <row r="804">
      <c r="B804" s="54"/>
      <c r="C804" s="54"/>
    </row>
    <row r="805">
      <c r="B805" s="54"/>
      <c r="C805" s="54"/>
    </row>
    <row r="806">
      <c r="B806" s="54"/>
      <c r="C806" s="54"/>
    </row>
    <row r="807">
      <c r="B807" s="54"/>
      <c r="C807" s="54"/>
    </row>
    <row r="808">
      <c r="B808" s="54"/>
      <c r="C808" s="54"/>
    </row>
    <row r="809">
      <c r="B809" s="54"/>
      <c r="C809" s="54"/>
    </row>
    <row r="810">
      <c r="B810" s="54"/>
      <c r="C810" s="54"/>
    </row>
    <row r="811">
      <c r="B811" s="54"/>
      <c r="C811" s="54"/>
    </row>
    <row r="812">
      <c r="B812" s="54"/>
      <c r="C812" s="54"/>
    </row>
    <row r="813">
      <c r="B813" s="54"/>
      <c r="C813" s="54"/>
    </row>
    <row r="814">
      <c r="B814" s="54"/>
      <c r="C814" s="54"/>
    </row>
    <row r="815">
      <c r="B815" s="54"/>
      <c r="C815" s="54"/>
    </row>
    <row r="816">
      <c r="B816" s="54"/>
      <c r="C816" s="54"/>
    </row>
    <row r="817">
      <c r="B817" s="54"/>
      <c r="C817" s="54"/>
    </row>
    <row r="818">
      <c r="B818" s="54"/>
      <c r="C818" s="54"/>
    </row>
    <row r="819">
      <c r="B819" s="54"/>
      <c r="C819" s="54"/>
    </row>
    <row r="820">
      <c r="B820" s="54"/>
      <c r="C820" s="54"/>
    </row>
    <row r="821">
      <c r="B821" s="54"/>
      <c r="C821" s="54"/>
    </row>
    <row r="822">
      <c r="B822" s="54"/>
      <c r="C822" s="54"/>
    </row>
    <row r="823">
      <c r="B823" s="54"/>
      <c r="C823" s="54"/>
    </row>
    <row r="824">
      <c r="B824" s="54"/>
      <c r="C824" s="54"/>
    </row>
    <row r="825">
      <c r="B825" s="54"/>
      <c r="C825" s="54"/>
    </row>
    <row r="826">
      <c r="B826" s="54"/>
      <c r="C826" s="54"/>
    </row>
    <row r="827">
      <c r="B827" s="54"/>
      <c r="C827" s="54"/>
    </row>
    <row r="828">
      <c r="B828" s="54"/>
      <c r="C828" s="54"/>
    </row>
    <row r="829">
      <c r="B829" s="54"/>
      <c r="C829" s="54"/>
    </row>
    <row r="830">
      <c r="B830" s="54"/>
      <c r="C830" s="54"/>
    </row>
    <row r="831">
      <c r="B831" s="54"/>
      <c r="C831" s="54"/>
    </row>
    <row r="832">
      <c r="B832" s="54"/>
      <c r="C832" s="54"/>
    </row>
    <row r="833">
      <c r="B833" s="54"/>
      <c r="C833" s="54"/>
    </row>
    <row r="834">
      <c r="B834" s="54"/>
      <c r="C834" s="54"/>
    </row>
    <row r="835">
      <c r="B835" s="54"/>
      <c r="C835" s="54"/>
    </row>
    <row r="836">
      <c r="B836" s="54"/>
      <c r="C836" s="54"/>
    </row>
    <row r="837">
      <c r="B837" s="54"/>
      <c r="C837" s="54"/>
    </row>
    <row r="838">
      <c r="B838" s="54"/>
      <c r="C838" s="54"/>
    </row>
    <row r="839">
      <c r="B839" s="54"/>
      <c r="C839" s="54"/>
    </row>
    <row r="840">
      <c r="B840" s="54"/>
      <c r="C840" s="54"/>
    </row>
    <row r="841">
      <c r="B841" s="54"/>
      <c r="C841" s="54"/>
    </row>
    <row r="842">
      <c r="B842" s="54"/>
      <c r="C842" s="54"/>
    </row>
    <row r="843">
      <c r="B843" s="54"/>
      <c r="C843" s="54"/>
    </row>
    <row r="844">
      <c r="B844" s="54"/>
      <c r="C844" s="54"/>
    </row>
    <row r="845">
      <c r="B845" s="54"/>
      <c r="C845" s="54"/>
    </row>
    <row r="846">
      <c r="B846" s="54"/>
      <c r="C846" s="54"/>
    </row>
    <row r="847">
      <c r="B847" s="54"/>
      <c r="C847" s="54"/>
    </row>
    <row r="848">
      <c r="B848" s="54"/>
      <c r="C848" s="54"/>
    </row>
    <row r="849">
      <c r="B849" s="54"/>
      <c r="C849" s="54"/>
    </row>
    <row r="850">
      <c r="B850" s="54"/>
      <c r="C850" s="54"/>
    </row>
    <row r="851">
      <c r="B851" s="54"/>
      <c r="C851" s="54"/>
    </row>
    <row r="852">
      <c r="B852" s="54"/>
      <c r="C852" s="54"/>
    </row>
    <row r="853">
      <c r="B853" s="54"/>
      <c r="C853" s="54"/>
    </row>
    <row r="854">
      <c r="B854" s="54"/>
      <c r="C854" s="54"/>
    </row>
    <row r="855">
      <c r="B855" s="54"/>
      <c r="C855" s="54"/>
    </row>
    <row r="856">
      <c r="B856" s="54"/>
      <c r="C856" s="54"/>
    </row>
    <row r="857">
      <c r="B857" s="54"/>
      <c r="C857" s="54"/>
    </row>
    <row r="858">
      <c r="B858" s="54"/>
      <c r="C858" s="54"/>
    </row>
    <row r="859">
      <c r="B859" s="54"/>
      <c r="C859" s="54"/>
    </row>
    <row r="860">
      <c r="B860" s="54"/>
      <c r="C860" s="54"/>
    </row>
    <row r="861">
      <c r="B861" s="54"/>
      <c r="C861" s="54"/>
    </row>
    <row r="862">
      <c r="B862" s="54"/>
      <c r="C862" s="54"/>
    </row>
    <row r="863">
      <c r="B863" s="54"/>
      <c r="C863" s="54"/>
    </row>
    <row r="864">
      <c r="B864" s="54"/>
      <c r="C864" s="54"/>
    </row>
    <row r="865">
      <c r="B865" s="54"/>
      <c r="C865" s="54"/>
    </row>
    <row r="866">
      <c r="B866" s="54"/>
      <c r="C866" s="54"/>
    </row>
    <row r="867">
      <c r="B867" s="54"/>
      <c r="C867" s="54"/>
    </row>
    <row r="868">
      <c r="B868" s="54"/>
      <c r="C868" s="54"/>
    </row>
    <row r="869">
      <c r="B869" s="54"/>
      <c r="C869" s="54"/>
    </row>
    <row r="870">
      <c r="B870" s="54"/>
      <c r="C870" s="54"/>
    </row>
    <row r="871">
      <c r="B871" s="54"/>
      <c r="C871" s="54"/>
    </row>
    <row r="872">
      <c r="B872" s="54"/>
      <c r="C872" s="54"/>
    </row>
    <row r="873">
      <c r="B873" s="54"/>
      <c r="C873" s="54"/>
    </row>
    <row r="874">
      <c r="B874" s="54"/>
      <c r="C874" s="54"/>
    </row>
    <row r="875">
      <c r="B875" s="54"/>
      <c r="C875" s="54"/>
    </row>
    <row r="876">
      <c r="B876" s="54"/>
      <c r="C876" s="54"/>
    </row>
    <row r="877">
      <c r="B877" s="54"/>
      <c r="C877" s="54"/>
    </row>
    <row r="878">
      <c r="B878" s="54"/>
      <c r="C878" s="54"/>
    </row>
    <row r="879">
      <c r="B879" s="54"/>
      <c r="C879" s="54"/>
    </row>
    <row r="880">
      <c r="B880" s="54"/>
      <c r="C880" s="54"/>
    </row>
    <row r="881">
      <c r="B881" s="54"/>
      <c r="C881" s="54"/>
    </row>
    <row r="882">
      <c r="B882" s="54"/>
      <c r="C882" s="54"/>
    </row>
    <row r="883">
      <c r="B883" s="54"/>
      <c r="C883" s="54"/>
    </row>
    <row r="884">
      <c r="B884" s="54"/>
      <c r="C884" s="54"/>
    </row>
    <row r="885">
      <c r="B885" s="54"/>
      <c r="C885" s="54"/>
    </row>
    <row r="886">
      <c r="B886" s="54"/>
      <c r="C886" s="54"/>
    </row>
    <row r="887">
      <c r="B887" s="54"/>
      <c r="C887" s="54"/>
    </row>
    <row r="888">
      <c r="B888" s="54"/>
      <c r="C888" s="54"/>
    </row>
    <row r="889">
      <c r="B889" s="54"/>
      <c r="C889" s="54"/>
    </row>
    <row r="890">
      <c r="B890" s="54"/>
      <c r="C890" s="54"/>
    </row>
    <row r="891">
      <c r="B891" s="54"/>
      <c r="C891" s="54"/>
    </row>
    <row r="892">
      <c r="B892" s="54"/>
      <c r="C892" s="54"/>
    </row>
    <row r="893">
      <c r="B893" s="54"/>
      <c r="C893" s="54"/>
    </row>
    <row r="894">
      <c r="B894" s="54"/>
      <c r="C894" s="54"/>
    </row>
    <row r="895">
      <c r="B895" s="54"/>
      <c r="C895" s="54"/>
    </row>
    <row r="896">
      <c r="B896" s="54"/>
      <c r="C896" s="54"/>
    </row>
    <row r="897">
      <c r="B897" s="54"/>
      <c r="C897" s="54"/>
    </row>
    <row r="898">
      <c r="B898" s="54"/>
      <c r="C898" s="54"/>
    </row>
    <row r="899">
      <c r="B899" s="54"/>
      <c r="C899" s="54"/>
    </row>
    <row r="900">
      <c r="B900" s="54"/>
      <c r="C900" s="54"/>
    </row>
    <row r="901">
      <c r="B901" s="54"/>
      <c r="C901" s="54"/>
    </row>
    <row r="902">
      <c r="B902" s="54"/>
      <c r="C902" s="54"/>
    </row>
    <row r="903">
      <c r="B903" s="54"/>
      <c r="C903" s="54"/>
    </row>
    <row r="904">
      <c r="B904" s="54"/>
      <c r="C904" s="54"/>
    </row>
    <row r="905">
      <c r="B905" s="54"/>
      <c r="C905" s="54"/>
    </row>
    <row r="906">
      <c r="B906" s="54"/>
      <c r="C906" s="54"/>
    </row>
    <row r="907">
      <c r="B907" s="54"/>
      <c r="C907" s="54"/>
    </row>
    <row r="908">
      <c r="B908" s="54"/>
      <c r="C908" s="54"/>
    </row>
    <row r="909">
      <c r="B909" s="54"/>
      <c r="C909" s="54"/>
    </row>
    <row r="910">
      <c r="B910" s="54"/>
      <c r="C910" s="54"/>
    </row>
    <row r="911">
      <c r="B911" s="54"/>
      <c r="C911" s="54"/>
    </row>
    <row r="912">
      <c r="B912" s="54"/>
      <c r="C912" s="54"/>
    </row>
    <row r="913">
      <c r="B913" s="54"/>
      <c r="C913" s="54"/>
    </row>
    <row r="914">
      <c r="B914" s="54"/>
      <c r="C914" s="54"/>
    </row>
    <row r="915">
      <c r="B915" s="54"/>
      <c r="C915" s="54"/>
    </row>
    <row r="916">
      <c r="B916" s="54"/>
      <c r="C916" s="54"/>
    </row>
    <row r="917">
      <c r="B917" s="54"/>
      <c r="C917" s="54"/>
    </row>
    <row r="918">
      <c r="B918" s="54"/>
      <c r="C918" s="54"/>
    </row>
    <row r="919">
      <c r="B919" s="54"/>
      <c r="C919" s="54"/>
    </row>
    <row r="920">
      <c r="B920" s="54"/>
      <c r="C920" s="54"/>
    </row>
    <row r="921">
      <c r="B921" s="54"/>
      <c r="C921" s="54"/>
    </row>
    <row r="922">
      <c r="B922" s="54"/>
      <c r="C922" s="54"/>
    </row>
    <row r="923">
      <c r="B923" s="54"/>
      <c r="C923" s="54"/>
    </row>
    <row r="924">
      <c r="B924" s="54"/>
      <c r="C924" s="54"/>
    </row>
    <row r="925">
      <c r="B925" s="54"/>
      <c r="C925" s="54"/>
    </row>
    <row r="926">
      <c r="B926" s="54"/>
      <c r="C926" s="54"/>
    </row>
    <row r="927">
      <c r="B927" s="54"/>
      <c r="C927" s="54"/>
    </row>
    <row r="928">
      <c r="B928" s="54"/>
      <c r="C928" s="54"/>
    </row>
    <row r="929">
      <c r="B929" s="54"/>
      <c r="C929" s="54"/>
    </row>
    <row r="930">
      <c r="B930" s="54"/>
      <c r="C930" s="54"/>
    </row>
    <row r="931">
      <c r="B931" s="54"/>
      <c r="C931" s="54"/>
    </row>
    <row r="932">
      <c r="B932" s="54"/>
      <c r="C932" s="54"/>
    </row>
    <row r="933">
      <c r="B933" s="54"/>
      <c r="C933" s="54"/>
    </row>
    <row r="934">
      <c r="B934" s="54"/>
      <c r="C934" s="54"/>
    </row>
    <row r="935">
      <c r="B935" s="54"/>
      <c r="C935" s="54"/>
    </row>
    <row r="936">
      <c r="B936" s="54"/>
      <c r="C936" s="54"/>
    </row>
    <row r="937">
      <c r="B937" s="54"/>
      <c r="C937" s="54"/>
    </row>
    <row r="938">
      <c r="B938" s="54"/>
      <c r="C938" s="54"/>
    </row>
    <row r="939">
      <c r="B939" s="54"/>
      <c r="C939" s="54"/>
    </row>
    <row r="940">
      <c r="B940" s="54"/>
      <c r="C940" s="54"/>
    </row>
    <row r="941">
      <c r="B941" s="54"/>
      <c r="C941" s="54"/>
    </row>
    <row r="942">
      <c r="B942" s="54"/>
      <c r="C942" s="54"/>
    </row>
    <row r="943">
      <c r="B943" s="54"/>
      <c r="C943" s="54"/>
    </row>
    <row r="944">
      <c r="B944" s="54"/>
      <c r="C944" s="54"/>
    </row>
    <row r="945">
      <c r="B945" s="54"/>
      <c r="C945" s="54"/>
    </row>
    <row r="946">
      <c r="B946" s="54"/>
      <c r="C946" s="54"/>
    </row>
    <row r="947">
      <c r="B947" s="54"/>
      <c r="C947" s="54"/>
    </row>
    <row r="948">
      <c r="B948" s="54"/>
      <c r="C948" s="54"/>
    </row>
    <row r="949">
      <c r="B949" s="54"/>
      <c r="C949" s="54"/>
    </row>
    <row r="950">
      <c r="B950" s="54"/>
      <c r="C950" s="54"/>
    </row>
    <row r="951">
      <c r="B951" s="54"/>
      <c r="C951" s="54"/>
    </row>
    <row r="952">
      <c r="B952" s="54"/>
      <c r="C952" s="54"/>
    </row>
    <row r="953">
      <c r="B953" s="54"/>
      <c r="C953" s="54"/>
    </row>
    <row r="954">
      <c r="B954" s="54"/>
      <c r="C954" s="54"/>
    </row>
    <row r="955">
      <c r="B955" s="54"/>
      <c r="C955" s="54"/>
    </row>
    <row r="956">
      <c r="B956" s="54"/>
      <c r="C956" s="54"/>
    </row>
    <row r="957">
      <c r="B957" s="54"/>
      <c r="C957" s="54"/>
    </row>
    <row r="958">
      <c r="B958" s="54"/>
      <c r="C958" s="54"/>
    </row>
    <row r="959">
      <c r="B959" s="54"/>
      <c r="C959" s="54"/>
    </row>
    <row r="960">
      <c r="B960" s="54"/>
      <c r="C960" s="54"/>
    </row>
    <row r="961">
      <c r="B961" s="54"/>
      <c r="C961" s="54"/>
    </row>
    <row r="962">
      <c r="B962" s="54"/>
      <c r="C962" s="54"/>
    </row>
    <row r="963">
      <c r="B963" s="54"/>
      <c r="C963" s="54"/>
    </row>
    <row r="964">
      <c r="B964" s="54"/>
      <c r="C964" s="54"/>
    </row>
    <row r="965">
      <c r="B965" s="54"/>
      <c r="C965" s="54"/>
    </row>
    <row r="966">
      <c r="B966" s="54"/>
      <c r="C966" s="54"/>
    </row>
    <row r="967">
      <c r="B967" s="54"/>
      <c r="C967" s="54"/>
    </row>
    <row r="968">
      <c r="B968" s="54"/>
      <c r="C968" s="54"/>
    </row>
    <row r="969">
      <c r="B969" s="54"/>
      <c r="C969" s="54"/>
    </row>
    <row r="970">
      <c r="B970" s="54"/>
      <c r="C970" s="54"/>
    </row>
    <row r="971">
      <c r="B971" s="54"/>
      <c r="C971" s="54"/>
    </row>
    <row r="972">
      <c r="B972" s="54"/>
      <c r="C972" s="54"/>
    </row>
    <row r="973">
      <c r="B973" s="54"/>
      <c r="C973" s="54"/>
    </row>
    <row r="974">
      <c r="B974" s="54"/>
      <c r="C974" s="54"/>
    </row>
    <row r="975">
      <c r="B975" s="54"/>
      <c r="C975" s="54"/>
    </row>
    <row r="976">
      <c r="B976" s="54"/>
      <c r="C976" s="54"/>
    </row>
    <row r="977">
      <c r="B977" s="54"/>
      <c r="C977" s="54"/>
    </row>
    <row r="978">
      <c r="B978" s="54"/>
      <c r="C978" s="54"/>
    </row>
    <row r="979">
      <c r="B979" s="54"/>
      <c r="C979" s="54"/>
    </row>
    <row r="980">
      <c r="B980" s="54"/>
      <c r="C980" s="54"/>
    </row>
    <row r="981">
      <c r="B981" s="54"/>
      <c r="C981" s="54"/>
    </row>
    <row r="982">
      <c r="B982" s="54"/>
      <c r="C982" s="54"/>
    </row>
    <row r="983">
      <c r="B983" s="54"/>
      <c r="C983" s="54"/>
    </row>
    <row r="984">
      <c r="B984" s="54"/>
      <c r="C984" s="54"/>
    </row>
    <row r="985">
      <c r="B985" s="54"/>
      <c r="C985" s="54"/>
    </row>
    <row r="986">
      <c r="B986" s="54"/>
      <c r="C986" s="54"/>
    </row>
    <row r="987">
      <c r="B987" s="54"/>
      <c r="C987" s="54"/>
    </row>
    <row r="988">
      <c r="B988" s="54"/>
      <c r="C988" s="54"/>
    </row>
    <row r="989">
      <c r="B989" s="54"/>
      <c r="C989" s="54"/>
    </row>
    <row r="990">
      <c r="B990" s="54"/>
      <c r="C990" s="54"/>
    </row>
    <row r="991">
      <c r="B991" s="54"/>
      <c r="C991" s="54"/>
    </row>
    <row r="992">
      <c r="B992" s="54"/>
      <c r="C992" s="54"/>
    </row>
    <row r="993">
      <c r="B993" s="54"/>
      <c r="C993" s="54"/>
    </row>
    <row r="994">
      <c r="B994" s="54"/>
      <c r="C994" s="54"/>
    </row>
    <row r="995">
      <c r="B995" s="54"/>
      <c r="C995" s="54"/>
    </row>
    <row r="996">
      <c r="B996" s="54"/>
      <c r="C996" s="54"/>
    </row>
    <row r="997">
      <c r="B997" s="54"/>
      <c r="C997" s="54"/>
    </row>
    <row r="998">
      <c r="B998" s="54"/>
      <c r="C998" s="54"/>
    </row>
    <row r="999">
      <c r="B999" s="54"/>
      <c r="C999" s="54"/>
    </row>
    <row r="1000">
      <c r="B1000" s="54"/>
      <c r="C1000" s="54"/>
    </row>
    <row r="1001">
      <c r="B1001" s="54"/>
      <c r="C1001" s="54"/>
    </row>
  </sheetData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A2" s="59" t="s">
        <v>93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A2" s="59" t="s">
        <v>94</v>
      </c>
    </row>
    <row r="3">
      <c r="A3" s="59" t="s">
        <v>95</v>
      </c>
    </row>
    <row r="4">
      <c r="A4" s="59" t="s">
        <v>96</v>
      </c>
    </row>
  </sheetData>
  <drawing r:id="rId1"/>
</worksheet>
</file>